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620" windowHeight="8805" tabRatio="662" activeTab="8"/>
  </bookViews>
  <sheets>
    <sheet name="T-v" sheetId="1" r:id="rId1"/>
    <sheet name="Dia-v" sheetId="2" r:id="rId2"/>
    <sheet name="Dia-sva" sheetId="3" r:id="rId3"/>
    <sheet name="T-sva" sheetId="4" r:id="rId4"/>
    <sheet name="Dia-s" sheetId="5" r:id="rId5"/>
    <sheet name="Dia-s2" sheetId="6" r:id="rId6"/>
    <sheet name="T3" sheetId="7" r:id="rId7"/>
    <sheet name="Dia3" sheetId="8" r:id="rId8"/>
    <sheet name="T-Sek" sheetId="9" r:id="rId9"/>
    <sheet name="D-Sek" sheetId="10" r:id="rId10"/>
  </sheets>
  <definedNames/>
  <calcPr fullCalcOnLoad="1"/>
</workbook>
</file>

<file path=xl/sharedStrings.xml><?xml version="1.0" encoding="utf-8"?>
<sst xmlns="http://schemas.openxmlformats.org/spreadsheetml/2006/main" count="17" uniqueCount="5">
  <si>
    <t>t</t>
  </si>
  <si>
    <t>s</t>
  </si>
  <si>
    <t>v</t>
  </si>
  <si>
    <t>a</t>
  </si>
  <si>
    <t>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</si>
</sst>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5"/>
      <name val="Arial"/>
      <family val="0"/>
    </font>
    <font>
      <sz val="12"/>
      <name val="Arial"/>
      <family val="0"/>
    </font>
    <font>
      <sz val="8.5"/>
      <name val="Arial"/>
      <family val="2"/>
    </font>
    <font>
      <sz val="15.5"/>
      <name val="Arial"/>
      <family val="0"/>
    </font>
    <font>
      <sz val="8.25"/>
      <name val="Arial"/>
      <family val="2"/>
    </font>
    <font>
      <sz val="20.75"/>
      <name val="Arial"/>
      <family val="0"/>
    </font>
    <font>
      <sz val="24.5"/>
      <name val="Arial"/>
      <family val="0"/>
    </font>
    <font>
      <sz val="18.25"/>
      <name val="Arial"/>
      <family val="0"/>
    </font>
    <font>
      <sz val="22"/>
      <name val="Arial"/>
      <family val="0"/>
    </font>
    <font>
      <sz val="9.2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'T-v'!$B$3:$B$83</c:f>
              <c:numCach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5.89999999999999</c:v>
                </c:pt>
                <c:pt idx="60">
                  <c:v>5.99999999999999</c:v>
                </c:pt>
                <c:pt idx="61">
                  <c:v>6.09999999999999</c:v>
                </c:pt>
                <c:pt idx="62">
                  <c:v>6.19999999999999</c:v>
                </c:pt>
                <c:pt idx="63">
                  <c:v>6.29999999999999</c:v>
                </c:pt>
                <c:pt idx="64">
                  <c:v>6.39999999999999</c:v>
                </c:pt>
                <c:pt idx="65">
                  <c:v>6.49999999999999</c:v>
                </c:pt>
                <c:pt idx="66">
                  <c:v>6.59999999999999</c:v>
                </c:pt>
                <c:pt idx="67">
                  <c:v>6.69999999999999</c:v>
                </c:pt>
                <c:pt idx="68">
                  <c:v>6.79999999999999</c:v>
                </c:pt>
                <c:pt idx="69">
                  <c:v>6.89999999999999</c:v>
                </c:pt>
                <c:pt idx="70">
                  <c:v>6.99999999999999</c:v>
                </c:pt>
                <c:pt idx="71">
                  <c:v>7.09999999999999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7.59999999999999</c:v>
                </c:pt>
                <c:pt idx="77">
                  <c:v>7.69999999999999</c:v>
                </c:pt>
                <c:pt idx="78">
                  <c:v>7.79999999999999</c:v>
                </c:pt>
                <c:pt idx="79">
                  <c:v>7.89999999999999</c:v>
                </c:pt>
                <c:pt idx="80">
                  <c:v>7.99999999999999</c:v>
                </c:pt>
              </c:numCache>
            </c:numRef>
          </c:xVal>
          <c:yVal>
            <c:numRef>
              <c:f>'T-v'!$C$3:$C$83</c:f>
              <c:numCache>
                <c:ptCount val="81"/>
                <c:pt idx="0">
                  <c:v>0</c:v>
                </c:pt>
                <c:pt idx="1">
                  <c:v>0.5703750000000002</c:v>
                </c:pt>
                <c:pt idx="2">
                  <c:v>2.1660000000000004</c:v>
                </c:pt>
                <c:pt idx="3">
                  <c:v>4.620375</c:v>
                </c:pt>
                <c:pt idx="4">
                  <c:v>7.776000000000002</c:v>
                </c:pt>
                <c:pt idx="5">
                  <c:v>11.484375</c:v>
                </c:pt>
                <c:pt idx="6">
                  <c:v>15.606</c:v>
                </c:pt>
                <c:pt idx="7">
                  <c:v>20.010375</c:v>
                </c:pt>
                <c:pt idx="8">
                  <c:v>24.576000000000004</c:v>
                </c:pt>
                <c:pt idx="9">
                  <c:v>29.190375000000003</c:v>
                </c:pt>
                <c:pt idx="10">
                  <c:v>33.75</c:v>
                </c:pt>
                <c:pt idx="11">
                  <c:v>38.160375</c:v>
                </c:pt>
                <c:pt idx="12">
                  <c:v>42.336</c:v>
                </c:pt>
                <c:pt idx="13">
                  <c:v>46.200375</c:v>
                </c:pt>
                <c:pt idx="14">
                  <c:v>49.68600000000001</c:v>
                </c:pt>
                <c:pt idx="15">
                  <c:v>52.734375</c:v>
                </c:pt>
                <c:pt idx="16">
                  <c:v>55.296000000000014</c:v>
                </c:pt>
                <c:pt idx="17">
                  <c:v>57.330375000000004</c:v>
                </c:pt>
                <c:pt idx="18">
                  <c:v>58.80600000000001</c:v>
                </c:pt>
                <c:pt idx="19">
                  <c:v>59.70037500000002</c:v>
                </c:pt>
                <c:pt idx="20">
                  <c:v>60</c:v>
                </c:pt>
                <c:pt idx="21">
                  <c:v>59.700374999999966</c:v>
                </c:pt>
                <c:pt idx="22">
                  <c:v>58.805999999999955</c:v>
                </c:pt>
                <c:pt idx="23">
                  <c:v>57.33037500000005</c:v>
                </c:pt>
                <c:pt idx="24">
                  <c:v>55.295999999999985</c:v>
                </c:pt>
                <c:pt idx="25">
                  <c:v>52.734375</c:v>
                </c:pt>
                <c:pt idx="26">
                  <c:v>49.68599999999995</c:v>
                </c:pt>
                <c:pt idx="27">
                  <c:v>46.20037499999999</c:v>
                </c:pt>
                <c:pt idx="28">
                  <c:v>42.33600000000003</c:v>
                </c:pt>
                <c:pt idx="29">
                  <c:v>38.160375000000016</c:v>
                </c:pt>
                <c:pt idx="30">
                  <c:v>33.75</c:v>
                </c:pt>
                <c:pt idx="31">
                  <c:v>29.19037499999998</c:v>
                </c:pt>
                <c:pt idx="32">
                  <c:v>24.576000000000064</c:v>
                </c:pt>
                <c:pt idx="33">
                  <c:v>20.010374999999847</c:v>
                </c:pt>
                <c:pt idx="34">
                  <c:v>15.605999999999973</c:v>
                </c:pt>
                <c:pt idx="35">
                  <c:v>11.484375</c:v>
                </c:pt>
                <c:pt idx="36">
                  <c:v>7.775999999999996</c:v>
                </c:pt>
                <c:pt idx="37">
                  <c:v>4.62037500000001</c:v>
                </c:pt>
                <c:pt idx="38">
                  <c:v>2.1660000000001745</c:v>
                </c:pt>
                <c:pt idx="39">
                  <c:v>0.570374999999963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-4.5817041375236854E-26</c:v>
                </c:pt>
                <c:pt idx="61">
                  <c:v>-4.331999999999165</c:v>
                </c:pt>
                <c:pt idx="62">
                  <c:v>-15.551999999998689</c:v>
                </c:pt>
                <c:pt idx="63">
                  <c:v>-31.21199999999832</c:v>
                </c:pt>
                <c:pt idx="64">
                  <c:v>-49.15199999999806</c:v>
                </c:pt>
                <c:pt idx="65">
                  <c:v>-67.49999999999821</c:v>
                </c:pt>
                <c:pt idx="66">
                  <c:v>-84.6719999999984</c:v>
                </c:pt>
                <c:pt idx="67">
                  <c:v>-99.3719999999988</c:v>
                </c:pt>
                <c:pt idx="68">
                  <c:v>-110.59199999999926</c:v>
                </c:pt>
                <c:pt idx="69">
                  <c:v>-117.61199999999945</c:v>
                </c:pt>
                <c:pt idx="70">
                  <c:v>-120.00000000000021</c:v>
                </c:pt>
                <c:pt idx="71">
                  <c:v>-117.61200000000022</c:v>
                </c:pt>
                <c:pt idx="72">
                  <c:v>-110.5920000000008</c:v>
                </c:pt>
                <c:pt idx="73">
                  <c:v>-99.37200000000178</c:v>
                </c:pt>
                <c:pt idx="74">
                  <c:v>-84.67200000000196</c:v>
                </c:pt>
                <c:pt idx="75">
                  <c:v>-67.50000000000104</c:v>
                </c:pt>
                <c:pt idx="76">
                  <c:v>-49.1520000000027</c:v>
                </c:pt>
                <c:pt idx="77">
                  <c:v>-31.21200000000083</c:v>
                </c:pt>
                <c:pt idx="78">
                  <c:v>-15.55200000000226</c:v>
                </c:pt>
                <c:pt idx="79">
                  <c:v>-4.332000000002169</c:v>
                </c:pt>
                <c:pt idx="80">
                  <c:v>0</c:v>
                </c:pt>
              </c:numCache>
            </c:numRef>
          </c:yVal>
          <c:smooth val="1"/>
        </c:ser>
        <c:axId val="23089563"/>
        <c:axId val="6479476"/>
      </c:scatterChart>
      <c:valAx>
        <c:axId val="23089563"/>
        <c:scaling>
          <c:orientation val="minMax"/>
          <c:max val="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479476"/>
        <c:crosses val="autoZero"/>
        <c:crossBetween val="midCat"/>
        <c:dispUnits/>
        <c:majorUnit val="1"/>
        <c:minorUnit val="0.5"/>
      </c:valAx>
      <c:valAx>
        <c:axId val="6479476"/>
        <c:scaling>
          <c:orientation val="minMax"/>
          <c:max val="60"/>
          <c:min val="-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3089563"/>
        <c:crosses val="autoZero"/>
        <c:crossBetween val="midCat"/>
        <c:dispUnits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'T-v'!$B$3:$B$83</c:f>
              <c:numCach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5.89999999999999</c:v>
                </c:pt>
                <c:pt idx="60">
                  <c:v>5.99999999999999</c:v>
                </c:pt>
                <c:pt idx="61">
                  <c:v>6.09999999999999</c:v>
                </c:pt>
                <c:pt idx="62">
                  <c:v>6.19999999999999</c:v>
                </c:pt>
                <c:pt idx="63">
                  <c:v>6.29999999999999</c:v>
                </c:pt>
                <c:pt idx="64">
                  <c:v>6.39999999999999</c:v>
                </c:pt>
                <c:pt idx="65">
                  <c:v>6.49999999999999</c:v>
                </c:pt>
                <c:pt idx="66">
                  <c:v>6.59999999999999</c:v>
                </c:pt>
                <c:pt idx="67">
                  <c:v>6.69999999999999</c:v>
                </c:pt>
                <c:pt idx="68">
                  <c:v>6.79999999999999</c:v>
                </c:pt>
                <c:pt idx="69">
                  <c:v>6.89999999999999</c:v>
                </c:pt>
                <c:pt idx="70">
                  <c:v>6.99999999999999</c:v>
                </c:pt>
                <c:pt idx="71">
                  <c:v>7.09999999999999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7.59999999999999</c:v>
                </c:pt>
                <c:pt idx="77">
                  <c:v>7.69999999999999</c:v>
                </c:pt>
                <c:pt idx="78">
                  <c:v>7.79999999999999</c:v>
                </c:pt>
                <c:pt idx="79">
                  <c:v>7.89999999999999</c:v>
                </c:pt>
                <c:pt idx="80">
                  <c:v>7.99999999999999</c:v>
                </c:pt>
              </c:numCache>
            </c:numRef>
          </c:xVal>
          <c:yVal>
            <c:numRef>
              <c:f>'T-v'!$C$3:$C$83</c:f>
              <c:numCache>
                <c:ptCount val="81"/>
                <c:pt idx="0">
                  <c:v>0</c:v>
                </c:pt>
                <c:pt idx="1">
                  <c:v>0.5703750000000002</c:v>
                </c:pt>
                <c:pt idx="2">
                  <c:v>2.1660000000000004</c:v>
                </c:pt>
                <c:pt idx="3">
                  <c:v>4.620375</c:v>
                </c:pt>
                <c:pt idx="4">
                  <c:v>7.776000000000002</c:v>
                </c:pt>
                <c:pt idx="5">
                  <c:v>11.484375</c:v>
                </c:pt>
                <c:pt idx="6">
                  <c:v>15.606</c:v>
                </c:pt>
                <c:pt idx="7">
                  <c:v>20.010375</c:v>
                </c:pt>
                <c:pt idx="8">
                  <c:v>24.576000000000004</c:v>
                </c:pt>
                <c:pt idx="9">
                  <c:v>29.190375000000003</c:v>
                </c:pt>
                <c:pt idx="10">
                  <c:v>33.75</c:v>
                </c:pt>
                <c:pt idx="11">
                  <c:v>38.160375</c:v>
                </c:pt>
                <c:pt idx="12">
                  <c:v>42.336</c:v>
                </c:pt>
                <c:pt idx="13">
                  <c:v>46.200375</c:v>
                </c:pt>
                <c:pt idx="14">
                  <c:v>49.68600000000001</c:v>
                </c:pt>
                <c:pt idx="15">
                  <c:v>52.734375</c:v>
                </c:pt>
                <c:pt idx="16">
                  <c:v>55.296000000000014</c:v>
                </c:pt>
                <c:pt idx="17">
                  <c:v>57.330375000000004</c:v>
                </c:pt>
                <c:pt idx="18">
                  <c:v>58.80600000000001</c:v>
                </c:pt>
                <c:pt idx="19">
                  <c:v>59.70037500000002</c:v>
                </c:pt>
                <c:pt idx="20">
                  <c:v>60</c:v>
                </c:pt>
                <c:pt idx="21">
                  <c:v>59.700374999999966</c:v>
                </c:pt>
                <c:pt idx="22">
                  <c:v>58.805999999999955</c:v>
                </c:pt>
                <c:pt idx="23">
                  <c:v>57.33037500000005</c:v>
                </c:pt>
                <c:pt idx="24">
                  <c:v>55.295999999999985</c:v>
                </c:pt>
                <c:pt idx="25">
                  <c:v>52.734375</c:v>
                </c:pt>
                <c:pt idx="26">
                  <c:v>49.68599999999995</c:v>
                </c:pt>
                <c:pt idx="27">
                  <c:v>46.20037499999999</c:v>
                </c:pt>
                <c:pt idx="28">
                  <c:v>42.33600000000003</c:v>
                </c:pt>
                <c:pt idx="29">
                  <c:v>38.160375000000016</c:v>
                </c:pt>
                <c:pt idx="30">
                  <c:v>33.75</c:v>
                </c:pt>
                <c:pt idx="31">
                  <c:v>29.19037499999998</c:v>
                </c:pt>
                <c:pt idx="32">
                  <c:v>24.576000000000064</c:v>
                </c:pt>
                <c:pt idx="33">
                  <c:v>20.010374999999847</c:v>
                </c:pt>
                <c:pt idx="34">
                  <c:v>15.605999999999973</c:v>
                </c:pt>
                <c:pt idx="35">
                  <c:v>11.484375</c:v>
                </c:pt>
                <c:pt idx="36">
                  <c:v>7.775999999999996</c:v>
                </c:pt>
                <c:pt idx="37">
                  <c:v>4.62037500000001</c:v>
                </c:pt>
                <c:pt idx="38">
                  <c:v>2.1660000000001745</c:v>
                </c:pt>
                <c:pt idx="39">
                  <c:v>0.570374999999963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-4.5817041375236854E-26</c:v>
                </c:pt>
                <c:pt idx="61">
                  <c:v>-4.331999999999165</c:v>
                </c:pt>
                <c:pt idx="62">
                  <c:v>-15.551999999998689</c:v>
                </c:pt>
                <c:pt idx="63">
                  <c:v>-31.21199999999832</c:v>
                </c:pt>
                <c:pt idx="64">
                  <c:v>-49.15199999999806</c:v>
                </c:pt>
                <c:pt idx="65">
                  <c:v>-67.49999999999821</c:v>
                </c:pt>
                <c:pt idx="66">
                  <c:v>-84.6719999999984</c:v>
                </c:pt>
                <c:pt idx="67">
                  <c:v>-99.3719999999988</c:v>
                </c:pt>
                <c:pt idx="68">
                  <c:v>-110.59199999999926</c:v>
                </c:pt>
                <c:pt idx="69">
                  <c:v>-117.61199999999945</c:v>
                </c:pt>
                <c:pt idx="70">
                  <c:v>-120.00000000000021</c:v>
                </c:pt>
                <c:pt idx="71">
                  <c:v>-117.61200000000022</c:v>
                </c:pt>
                <c:pt idx="72">
                  <c:v>-110.5920000000008</c:v>
                </c:pt>
                <c:pt idx="73">
                  <c:v>-99.37200000000178</c:v>
                </c:pt>
                <c:pt idx="74">
                  <c:v>-84.67200000000196</c:v>
                </c:pt>
                <c:pt idx="75">
                  <c:v>-67.50000000000104</c:v>
                </c:pt>
                <c:pt idx="76">
                  <c:v>-49.1520000000027</c:v>
                </c:pt>
                <c:pt idx="77">
                  <c:v>-31.21200000000083</c:v>
                </c:pt>
                <c:pt idx="78">
                  <c:v>-15.55200000000226</c:v>
                </c:pt>
                <c:pt idx="79">
                  <c:v>-4.332000000002169</c:v>
                </c:pt>
                <c:pt idx="8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'T-sva'!$B$3:$B$83</c:f>
              <c:numCach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5.89999999999999</c:v>
                </c:pt>
                <c:pt idx="60">
                  <c:v>5.99999999999999</c:v>
                </c:pt>
                <c:pt idx="61">
                  <c:v>6.09999999999999</c:v>
                </c:pt>
                <c:pt idx="62">
                  <c:v>6.19999999999999</c:v>
                </c:pt>
                <c:pt idx="63">
                  <c:v>6.29999999999999</c:v>
                </c:pt>
                <c:pt idx="64">
                  <c:v>6.39999999999999</c:v>
                </c:pt>
                <c:pt idx="65">
                  <c:v>6.49999999999999</c:v>
                </c:pt>
                <c:pt idx="66">
                  <c:v>6.59999999999999</c:v>
                </c:pt>
                <c:pt idx="67">
                  <c:v>6.69999999999999</c:v>
                </c:pt>
                <c:pt idx="68">
                  <c:v>6.79999999999999</c:v>
                </c:pt>
                <c:pt idx="69">
                  <c:v>6.89999999999999</c:v>
                </c:pt>
                <c:pt idx="70">
                  <c:v>6.99999999999999</c:v>
                </c:pt>
                <c:pt idx="71">
                  <c:v>7.09999999999999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7.59999999999999</c:v>
                </c:pt>
                <c:pt idx="77">
                  <c:v>7.69999999999999</c:v>
                </c:pt>
                <c:pt idx="78">
                  <c:v>7.79999999999999</c:v>
                </c:pt>
                <c:pt idx="79">
                  <c:v>7.89999999999999</c:v>
                </c:pt>
                <c:pt idx="80">
                  <c:v>7.99999999999999</c:v>
                </c:pt>
              </c:numCache>
            </c:numRef>
          </c:xVal>
          <c:yVal>
            <c:numRef>
              <c:f>'T-sva'!$E$3:$E$83</c:f>
              <c:numCache>
                <c:ptCount val="81"/>
                <c:pt idx="0">
                  <c:v>0</c:v>
                </c:pt>
                <c:pt idx="1">
                  <c:v>11.115</c:v>
                </c:pt>
                <c:pt idx="2">
                  <c:v>20.52</c:v>
                </c:pt>
                <c:pt idx="3">
                  <c:v>28.305</c:v>
                </c:pt>
                <c:pt idx="4">
                  <c:v>34.56</c:v>
                </c:pt>
                <c:pt idx="5">
                  <c:v>39.375</c:v>
                </c:pt>
                <c:pt idx="6">
                  <c:v>42.839999999999996</c:v>
                </c:pt>
                <c:pt idx="7">
                  <c:v>45.04500000000001</c:v>
                </c:pt>
                <c:pt idx="8">
                  <c:v>46.08</c:v>
                </c:pt>
                <c:pt idx="9">
                  <c:v>46.035000000000004</c:v>
                </c:pt>
                <c:pt idx="10">
                  <c:v>45</c:v>
                </c:pt>
                <c:pt idx="11">
                  <c:v>43.06499999999999</c:v>
                </c:pt>
                <c:pt idx="12">
                  <c:v>40.32000000000001</c:v>
                </c:pt>
                <c:pt idx="13">
                  <c:v>36.855</c:v>
                </c:pt>
                <c:pt idx="14">
                  <c:v>32.760000000000026</c:v>
                </c:pt>
                <c:pt idx="15">
                  <c:v>28.125</c:v>
                </c:pt>
                <c:pt idx="16">
                  <c:v>23.039999999999978</c:v>
                </c:pt>
                <c:pt idx="17">
                  <c:v>17.59500000000001</c:v>
                </c:pt>
                <c:pt idx="18">
                  <c:v>11.879999999999987</c:v>
                </c:pt>
                <c:pt idx="19">
                  <c:v>5.985000000000024</c:v>
                </c:pt>
                <c:pt idx="20">
                  <c:v>0</c:v>
                </c:pt>
                <c:pt idx="21">
                  <c:v>-5.98500000000004</c:v>
                </c:pt>
                <c:pt idx="22">
                  <c:v>-11.879999999999981</c:v>
                </c:pt>
                <c:pt idx="23">
                  <c:v>-17.59499999999999</c:v>
                </c:pt>
                <c:pt idx="24">
                  <c:v>-23.039999999999957</c:v>
                </c:pt>
                <c:pt idx="25">
                  <c:v>-28.125</c:v>
                </c:pt>
                <c:pt idx="26">
                  <c:v>-32.75999999999999</c:v>
                </c:pt>
                <c:pt idx="27">
                  <c:v>-36.855000000000075</c:v>
                </c:pt>
                <c:pt idx="28">
                  <c:v>-40.31999999999989</c:v>
                </c:pt>
                <c:pt idx="29">
                  <c:v>-43.064999999999934</c:v>
                </c:pt>
                <c:pt idx="30">
                  <c:v>-45</c:v>
                </c:pt>
                <c:pt idx="31">
                  <c:v>-46.03500000000001</c:v>
                </c:pt>
                <c:pt idx="32">
                  <c:v>-46.08000000000004</c:v>
                </c:pt>
                <c:pt idx="33">
                  <c:v>-45.044999999999916</c:v>
                </c:pt>
                <c:pt idx="34">
                  <c:v>-42.83999999999999</c:v>
                </c:pt>
                <c:pt idx="35">
                  <c:v>-39.375</c:v>
                </c:pt>
                <c:pt idx="36">
                  <c:v>-34.56000000000003</c:v>
                </c:pt>
                <c:pt idx="37">
                  <c:v>-28.305000000000085</c:v>
                </c:pt>
                <c:pt idx="38">
                  <c:v>-20.519999999999868</c:v>
                </c:pt>
                <c:pt idx="39">
                  <c:v>-11.11499999999997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9.379164112033455E-12</c:v>
                </c:pt>
                <c:pt idx="61">
                  <c:v>-82.07999999999309</c:v>
                </c:pt>
                <c:pt idx="62">
                  <c:v>-138.2399999999959</c:v>
                </c:pt>
                <c:pt idx="63">
                  <c:v>-171.35999999999706</c:v>
                </c:pt>
                <c:pt idx="64">
                  <c:v>-184.3199999999995</c:v>
                </c:pt>
                <c:pt idx="65">
                  <c:v>-179.9999999999999</c:v>
                </c:pt>
                <c:pt idx="66">
                  <c:v>-161.28000000000407</c:v>
                </c:pt>
                <c:pt idx="67">
                  <c:v>-131.04000000000318</c:v>
                </c:pt>
                <c:pt idx="68">
                  <c:v>-92.16000000000234</c:v>
                </c:pt>
                <c:pt idx="69">
                  <c:v>-47.520000000005346</c:v>
                </c:pt>
                <c:pt idx="70">
                  <c:v>-3.4106051316484478E-12</c:v>
                </c:pt>
                <c:pt idx="71">
                  <c:v>47.51999999999386</c:v>
                </c:pt>
                <c:pt idx="72">
                  <c:v>92.15999999999731</c:v>
                </c:pt>
                <c:pt idx="73">
                  <c:v>131.03999999999954</c:v>
                </c:pt>
                <c:pt idx="74">
                  <c:v>161.27999999999537</c:v>
                </c:pt>
                <c:pt idx="75">
                  <c:v>180.00000000000395</c:v>
                </c:pt>
                <c:pt idx="76">
                  <c:v>184.3199999999949</c:v>
                </c:pt>
                <c:pt idx="77">
                  <c:v>171.36000000000553</c:v>
                </c:pt>
                <c:pt idx="78">
                  <c:v>138.24000000000856</c:v>
                </c:pt>
                <c:pt idx="79">
                  <c:v>82.08000000000266</c:v>
                </c:pt>
                <c:pt idx="80">
                  <c:v>1.3642420526593857E-11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'T-sva'!$B$3:$B$83</c:f>
              <c:numCach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5.89999999999999</c:v>
                </c:pt>
                <c:pt idx="60">
                  <c:v>5.99999999999999</c:v>
                </c:pt>
                <c:pt idx="61">
                  <c:v>6.09999999999999</c:v>
                </c:pt>
                <c:pt idx="62">
                  <c:v>6.19999999999999</c:v>
                </c:pt>
                <c:pt idx="63">
                  <c:v>6.29999999999999</c:v>
                </c:pt>
                <c:pt idx="64">
                  <c:v>6.39999999999999</c:v>
                </c:pt>
                <c:pt idx="65">
                  <c:v>6.49999999999999</c:v>
                </c:pt>
                <c:pt idx="66">
                  <c:v>6.59999999999999</c:v>
                </c:pt>
                <c:pt idx="67">
                  <c:v>6.69999999999999</c:v>
                </c:pt>
                <c:pt idx="68">
                  <c:v>6.79999999999999</c:v>
                </c:pt>
                <c:pt idx="69">
                  <c:v>6.89999999999999</c:v>
                </c:pt>
                <c:pt idx="70">
                  <c:v>6.99999999999999</c:v>
                </c:pt>
                <c:pt idx="71">
                  <c:v>7.09999999999999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7.59999999999999</c:v>
                </c:pt>
                <c:pt idx="77">
                  <c:v>7.69999999999999</c:v>
                </c:pt>
                <c:pt idx="78">
                  <c:v>7.79999999999999</c:v>
                </c:pt>
                <c:pt idx="79">
                  <c:v>7.89999999999999</c:v>
                </c:pt>
                <c:pt idx="80">
                  <c:v>7.99999999999999</c:v>
                </c:pt>
              </c:numCache>
            </c:numRef>
          </c:xVal>
          <c:yVal>
            <c:numRef>
              <c:f>'T-sva'!$C$3:$C$83</c:f>
              <c:numCache>
                <c:ptCount val="81"/>
                <c:pt idx="0">
                  <c:v>0</c:v>
                </c:pt>
                <c:pt idx="1">
                  <c:v>0.019257500000000004</c:v>
                </c:pt>
                <c:pt idx="2">
                  <c:v>0.14824000000000004</c:v>
                </c:pt>
                <c:pt idx="3">
                  <c:v>0.48107249999999996</c:v>
                </c:pt>
                <c:pt idx="4">
                  <c:v>1.0956800000000004</c:v>
                </c:pt>
                <c:pt idx="5">
                  <c:v>2.0546875</c:v>
                </c:pt>
                <c:pt idx="6">
                  <c:v>3.40632</c:v>
                </c:pt>
                <c:pt idx="7">
                  <c:v>5.185302499999999</c:v>
                </c:pt>
                <c:pt idx="8">
                  <c:v>7.413760000000002</c:v>
                </c:pt>
                <c:pt idx="9">
                  <c:v>10.102117500000002</c:v>
                </c:pt>
                <c:pt idx="10">
                  <c:v>13.25</c:v>
                </c:pt>
                <c:pt idx="11">
                  <c:v>16.847132500000004</c:v>
                </c:pt>
                <c:pt idx="12">
                  <c:v>20.87424</c:v>
                </c:pt>
                <c:pt idx="13">
                  <c:v>25.303947500000007</c:v>
                </c:pt>
                <c:pt idx="14">
                  <c:v>30.10167999999999</c:v>
                </c:pt>
                <c:pt idx="15">
                  <c:v>35.2265625</c:v>
                </c:pt>
                <c:pt idx="16">
                  <c:v>40.63232000000001</c:v>
                </c:pt>
                <c:pt idx="17">
                  <c:v>46.26817749999999</c:v>
                </c:pt>
                <c:pt idx="18">
                  <c:v>52.07976000000001</c:v>
                </c:pt>
                <c:pt idx="19">
                  <c:v>58.00999249999999</c:v>
                </c:pt>
                <c:pt idx="20">
                  <c:v>64</c:v>
                </c:pt>
                <c:pt idx="21">
                  <c:v>69.99000750000002</c:v>
                </c:pt>
                <c:pt idx="22">
                  <c:v>75.92024000000004</c:v>
                </c:pt>
                <c:pt idx="23">
                  <c:v>81.73182249999996</c:v>
                </c:pt>
                <c:pt idx="24">
                  <c:v>87.36768000000001</c:v>
                </c:pt>
                <c:pt idx="25">
                  <c:v>92.7734375</c:v>
                </c:pt>
                <c:pt idx="26">
                  <c:v>97.89832000000003</c:v>
                </c:pt>
                <c:pt idx="27">
                  <c:v>102.69605250000004</c:v>
                </c:pt>
                <c:pt idx="28">
                  <c:v>107.12575999999996</c:v>
                </c:pt>
                <c:pt idx="29">
                  <c:v>111.15286750000003</c:v>
                </c:pt>
                <c:pt idx="30">
                  <c:v>114.75</c:v>
                </c:pt>
                <c:pt idx="31">
                  <c:v>117.89788250000011</c:v>
                </c:pt>
                <c:pt idx="32">
                  <c:v>120.58624000000002</c:v>
                </c:pt>
                <c:pt idx="33">
                  <c:v>122.81469749999988</c:v>
                </c:pt>
                <c:pt idx="34">
                  <c:v>124.5936799999999</c:v>
                </c:pt>
                <c:pt idx="35">
                  <c:v>125.9453125</c:v>
                </c:pt>
                <c:pt idx="36">
                  <c:v>126.90431999999997</c:v>
                </c:pt>
                <c:pt idx="37">
                  <c:v>127.5189275000001</c:v>
                </c:pt>
                <c:pt idx="38">
                  <c:v>127.85175999999989</c:v>
                </c:pt>
                <c:pt idx="39">
                  <c:v>127.98074249999992</c:v>
                </c:pt>
                <c:pt idx="40">
                  <c:v>128</c:v>
                </c:pt>
                <c:pt idx="41">
                  <c:v>128</c:v>
                </c:pt>
                <c:pt idx="42">
                  <c:v>128</c:v>
                </c:pt>
                <c:pt idx="43">
                  <c:v>128</c:v>
                </c:pt>
                <c:pt idx="44">
                  <c:v>128</c:v>
                </c:pt>
                <c:pt idx="45">
                  <c:v>128</c:v>
                </c:pt>
                <c:pt idx="46">
                  <c:v>128</c:v>
                </c:pt>
                <c:pt idx="47">
                  <c:v>128</c:v>
                </c:pt>
                <c:pt idx="48">
                  <c:v>128</c:v>
                </c:pt>
                <c:pt idx="49">
                  <c:v>128</c:v>
                </c:pt>
                <c:pt idx="50">
                  <c:v>128</c:v>
                </c:pt>
                <c:pt idx="51">
                  <c:v>128</c:v>
                </c:pt>
                <c:pt idx="52">
                  <c:v>128</c:v>
                </c:pt>
                <c:pt idx="53">
                  <c:v>128</c:v>
                </c:pt>
                <c:pt idx="54">
                  <c:v>128</c:v>
                </c:pt>
                <c:pt idx="55">
                  <c:v>128</c:v>
                </c:pt>
                <c:pt idx="56">
                  <c:v>128</c:v>
                </c:pt>
                <c:pt idx="57">
                  <c:v>128</c:v>
                </c:pt>
                <c:pt idx="58">
                  <c:v>128</c:v>
                </c:pt>
                <c:pt idx="59">
                  <c:v>128</c:v>
                </c:pt>
                <c:pt idx="60">
                  <c:v>128</c:v>
                </c:pt>
                <c:pt idx="61">
                  <c:v>127.85176000000004</c:v>
                </c:pt>
                <c:pt idx="62">
                  <c:v>126.90432000000015</c:v>
                </c:pt>
                <c:pt idx="63">
                  <c:v>124.59368000000032</c:v>
                </c:pt>
                <c:pt idx="64">
                  <c:v>120.5862400000005</c:v>
                </c:pt>
                <c:pt idx="65">
                  <c:v>114.75000000000067</c:v>
                </c:pt>
                <c:pt idx="66">
                  <c:v>107.1257600000009</c:v>
                </c:pt>
                <c:pt idx="67">
                  <c:v>97.89832000000101</c:v>
                </c:pt>
                <c:pt idx="68">
                  <c:v>87.3676800000011</c:v>
                </c:pt>
                <c:pt idx="69">
                  <c:v>75.92024000000109</c:v>
                </c:pt>
                <c:pt idx="70">
                  <c:v>64.00000000000097</c:v>
                </c:pt>
                <c:pt idx="71">
                  <c:v>52.07976000000154</c:v>
                </c:pt>
                <c:pt idx="72">
                  <c:v>40.6323200000014</c:v>
                </c:pt>
                <c:pt idx="73">
                  <c:v>30.10168000000087</c:v>
                </c:pt>
                <c:pt idx="74">
                  <c:v>20.874240000000597</c:v>
                </c:pt>
                <c:pt idx="75">
                  <c:v>13.250000000000696</c:v>
                </c:pt>
                <c:pt idx="76">
                  <c:v>7.413760000001147</c:v>
                </c:pt>
                <c:pt idx="77">
                  <c:v>3.406320000001486</c:v>
                </c:pt>
                <c:pt idx="78">
                  <c:v>1.09568000000084</c:v>
                </c:pt>
                <c:pt idx="79">
                  <c:v>0.14823999999984494</c:v>
                </c:pt>
                <c:pt idx="80">
                  <c:v>-1.7621459846850485E-12</c:v>
                </c:pt>
              </c:numCache>
            </c:numRef>
          </c:yVal>
          <c:smooth val="1"/>
        </c:ser>
        <c:axId val="58315285"/>
        <c:axId val="55075518"/>
      </c:scatterChart>
      <c:valAx>
        <c:axId val="58315285"/>
        <c:scaling>
          <c:orientation val="minMax"/>
          <c:max val="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5075518"/>
        <c:crosses val="autoZero"/>
        <c:crossBetween val="midCat"/>
        <c:dispUnits/>
        <c:majorUnit val="1"/>
        <c:minorUnit val="0.5"/>
      </c:valAx>
      <c:valAx>
        <c:axId val="55075518"/>
        <c:scaling>
          <c:orientation val="minMax"/>
          <c:max val="20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8315285"/>
        <c:crosses val="autoZero"/>
        <c:crossBetween val="midCat"/>
        <c:dispUnits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8"/>
          <c:w val="0.9705"/>
          <c:h val="0.929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'T-sva'!$B$3:$B$83</c:f>
              <c:numCach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5.89999999999999</c:v>
                </c:pt>
                <c:pt idx="60">
                  <c:v>5.99999999999999</c:v>
                </c:pt>
                <c:pt idx="61">
                  <c:v>6.09999999999999</c:v>
                </c:pt>
                <c:pt idx="62">
                  <c:v>6.19999999999999</c:v>
                </c:pt>
                <c:pt idx="63">
                  <c:v>6.29999999999999</c:v>
                </c:pt>
                <c:pt idx="64">
                  <c:v>6.39999999999999</c:v>
                </c:pt>
                <c:pt idx="65">
                  <c:v>6.49999999999999</c:v>
                </c:pt>
                <c:pt idx="66">
                  <c:v>6.59999999999999</c:v>
                </c:pt>
                <c:pt idx="67">
                  <c:v>6.69999999999999</c:v>
                </c:pt>
                <c:pt idx="68">
                  <c:v>6.79999999999999</c:v>
                </c:pt>
                <c:pt idx="69">
                  <c:v>6.89999999999999</c:v>
                </c:pt>
                <c:pt idx="70">
                  <c:v>6.99999999999999</c:v>
                </c:pt>
                <c:pt idx="71">
                  <c:v>7.09999999999999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7.59999999999999</c:v>
                </c:pt>
                <c:pt idx="77">
                  <c:v>7.69999999999999</c:v>
                </c:pt>
                <c:pt idx="78">
                  <c:v>7.79999999999999</c:v>
                </c:pt>
                <c:pt idx="79">
                  <c:v>7.89999999999999</c:v>
                </c:pt>
                <c:pt idx="80">
                  <c:v>7.99999999999999</c:v>
                </c:pt>
              </c:numCache>
            </c:numRef>
          </c:xVal>
          <c:yVal>
            <c:numRef>
              <c:f>'T-sva'!$C$3:$C$83</c:f>
              <c:numCache>
                <c:ptCount val="81"/>
                <c:pt idx="0">
                  <c:v>0</c:v>
                </c:pt>
                <c:pt idx="1">
                  <c:v>0.019257500000000004</c:v>
                </c:pt>
                <c:pt idx="2">
                  <c:v>0.14824000000000004</c:v>
                </c:pt>
                <c:pt idx="3">
                  <c:v>0.48107249999999996</c:v>
                </c:pt>
                <c:pt idx="4">
                  <c:v>1.0956800000000004</c:v>
                </c:pt>
                <c:pt idx="5">
                  <c:v>2.0546875</c:v>
                </c:pt>
                <c:pt idx="6">
                  <c:v>3.40632</c:v>
                </c:pt>
                <c:pt idx="7">
                  <c:v>5.185302499999999</c:v>
                </c:pt>
                <c:pt idx="8">
                  <c:v>7.413760000000002</c:v>
                </c:pt>
                <c:pt idx="9">
                  <c:v>10.102117500000002</c:v>
                </c:pt>
                <c:pt idx="10">
                  <c:v>13.25</c:v>
                </c:pt>
                <c:pt idx="11">
                  <c:v>16.847132500000004</c:v>
                </c:pt>
                <c:pt idx="12">
                  <c:v>20.87424</c:v>
                </c:pt>
                <c:pt idx="13">
                  <c:v>25.303947500000007</c:v>
                </c:pt>
                <c:pt idx="14">
                  <c:v>30.10167999999999</c:v>
                </c:pt>
                <c:pt idx="15">
                  <c:v>35.2265625</c:v>
                </c:pt>
                <c:pt idx="16">
                  <c:v>40.63232000000001</c:v>
                </c:pt>
                <c:pt idx="17">
                  <c:v>46.26817749999999</c:v>
                </c:pt>
                <c:pt idx="18">
                  <c:v>52.07976000000001</c:v>
                </c:pt>
                <c:pt idx="19">
                  <c:v>58.00999249999999</c:v>
                </c:pt>
                <c:pt idx="20">
                  <c:v>64</c:v>
                </c:pt>
                <c:pt idx="21">
                  <c:v>69.99000750000002</c:v>
                </c:pt>
                <c:pt idx="22">
                  <c:v>75.92024000000004</c:v>
                </c:pt>
                <c:pt idx="23">
                  <c:v>81.73182249999996</c:v>
                </c:pt>
                <c:pt idx="24">
                  <c:v>87.36768000000001</c:v>
                </c:pt>
                <c:pt idx="25">
                  <c:v>92.7734375</c:v>
                </c:pt>
                <c:pt idx="26">
                  <c:v>97.89832000000003</c:v>
                </c:pt>
                <c:pt idx="27">
                  <c:v>102.69605250000004</c:v>
                </c:pt>
                <c:pt idx="28">
                  <c:v>107.12575999999996</c:v>
                </c:pt>
                <c:pt idx="29">
                  <c:v>111.15286750000003</c:v>
                </c:pt>
                <c:pt idx="30">
                  <c:v>114.75</c:v>
                </c:pt>
                <c:pt idx="31">
                  <c:v>117.89788250000011</c:v>
                </c:pt>
                <c:pt idx="32">
                  <c:v>120.58624000000002</c:v>
                </c:pt>
                <c:pt idx="33">
                  <c:v>122.81469749999988</c:v>
                </c:pt>
                <c:pt idx="34">
                  <c:v>124.5936799999999</c:v>
                </c:pt>
                <c:pt idx="35">
                  <c:v>125.9453125</c:v>
                </c:pt>
                <c:pt idx="36">
                  <c:v>126.90431999999997</c:v>
                </c:pt>
                <c:pt idx="37">
                  <c:v>127.5189275000001</c:v>
                </c:pt>
                <c:pt idx="38">
                  <c:v>127.85175999999989</c:v>
                </c:pt>
                <c:pt idx="39">
                  <c:v>127.98074249999992</c:v>
                </c:pt>
                <c:pt idx="40">
                  <c:v>128</c:v>
                </c:pt>
                <c:pt idx="41">
                  <c:v>128</c:v>
                </c:pt>
                <c:pt idx="42">
                  <c:v>128</c:v>
                </c:pt>
                <c:pt idx="43">
                  <c:v>128</c:v>
                </c:pt>
                <c:pt idx="44">
                  <c:v>128</c:v>
                </c:pt>
                <c:pt idx="45">
                  <c:v>128</c:v>
                </c:pt>
                <c:pt idx="46">
                  <c:v>128</c:v>
                </c:pt>
                <c:pt idx="47">
                  <c:v>128</c:v>
                </c:pt>
                <c:pt idx="48">
                  <c:v>128</c:v>
                </c:pt>
                <c:pt idx="49">
                  <c:v>128</c:v>
                </c:pt>
                <c:pt idx="50">
                  <c:v>128</c:v>
                </c:pt>
                <c:pt idx="51">
                  <c:v>128</c:v>
                </c:pt>
                <c:pt idx="52">
                  <c:v>128</c:v>
                </c:pt>
                <c:pt idx="53">
                  <c:v>128</c:v>
                </c:pt>
                <c:pt idx="54">
                  <c:v>128</c:v>
                </c:pt>
                <c:pt idx="55">
                  <c:v>128</c:v>
                </c:pt>
                <c:pt idx="56">
                  <c:v>128</c:v>
                </c:pt>
                <c:pt idx="57">
                  <c:v>128</c:v>
                </c:pt>
                <c:pt idx="58">
                  <c:v>128</c:v>
                </c:pt>
                <c:pt idx="59">
                  <c:v>128</c:v>
                </c:pt>
                <c:pt idx="60">
                  <c:v>128</c:v>
                </c:pt>
                <c:pt idx="61">
                  <c:v>127.85176000000004</c:v>
                </c:pt>
                <c:pt idx="62">
                  <c:v>126.90432000000015</c:v>
                </c:pt>
                <c:pt idx="63">
                  <c:v>124.59368000000032</c:v>
                </c:pt>
                <c:pt idx="64">
                  <c:v>120.5862400000005</c:v>
                </c:pt>
                <c:pt idx="65">
                  <c:v>114.75000000000067</c:v>
                </c:pt>
                <c:pt idx="66">
                  <c:v>107.1257600000009</c:v>
                </c:pt>
                <c:pt idx="67">
                  <c:v>97.89832000000101</c:v>
                </c:pt>
                <c:pt idx="68">
                  <c:v>87.3676800000011</c:v>
                </c:pt>
                <c:pt idx="69">
                  <c:v>75.92024000000109</c:v>
                </c:pt>
                <c:pt idx="70">
                  <c:v>64.00000000000097</c:v>
                </c:pt>
                <c:pt idx="71">
                  <c:v>52.07976000000154</c:v>
                </c:pt>
                <c:pt idx="72">
                  <c:v>40.6323200000014</c:v>
                </c:pt>
                <c:pt idx="73">
                  <c:v>30.10168000000087</c:v>
                </c:pt>
                <c:pt idx="74">
                  <c:v>20.874240000000597</c:v>
                </c:pt>
                <c:pt idx="75">
                  <c:v>13.250000000000696</c:v>
                </c:pt>
                <c:pt idx="76">
                  <c:v>7.413760000001147</c:v>
                </c:pt>
                <c:pt idx="77">
                  <c:v>3.406320000001486</c:v>
                </c:pt>
                <c:pt idx="78">
                  <c:v>1.09568000000084</c:v>
                </c:pt>
                <c:pt idx="79">
                  <c:v>0.14823999999984494</c:v>
                </c:pt>
                <c:pt idx="80">
                  <c:v>-1.7621459846850485E-12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5917615"/>
        <c:axId val="31931944"/>
      </c:scatterChart>
      <c:valAx>
        <c:axId val="25917615"/>
        <c:scaling>
          <c:orientation val="minMax"/>
          <c:max val="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1931944"/>
        <c:crosses val="autoZero"/>
        <c:crossBetween val="midCat"/>
        <c:dispUnits/>
        <c:majorUnit val="0.5"/>
        <c:minorUnit val="0.1"/>
      </c:valAx>
      <c:valAx>
        <c:axId val="31931944"/>
        <c:scaling>
          <c:orientation val="minMax"/>
          <c:max val="1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917615"/>
        <c:crosses val="autoZero"/>
        <c:crossBetween val="midCat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6"/>
          <c:w val="0.96925"/>
          <c:h val="0.93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'T-sva'!$B$3:$B$83</c:f>
              <c:numCach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5.89999999999999</c:v>
                </c:pt>
                <c:pt idx="60">
                  <c:v>5.99999999999999</c:v>
                </c:pt>
                <c:pt idx="61">
                  <c:v>6.09999999999999</c:v>
                </c:pt>
                <c:pt idx="62">
                  <c:v>6.19999999999999</c:v>
                </c:pt>
                <c:pt idx="63">
                  <c:v>6.29999999999999</c:v>
                </c:pt>
                <c:pt idx="64">
                  <c:v>6.39999999999999</c:v>
                </c:pt>
                <c:pt idx="65">
                  <c:v>6.49999999999999</c:v>
                </c:pt>
                <c:pt idx="66">
                  <c:v>6.59999999999999</c:v>
                </c:pt>
                <c:pt idx="67">
                  <c:v>6.69999999999999</c:v>
                </c:pt>
                <c:pt idx="68">
                  <c:v>6.79999999999999</c:v>
                </c:pt>
                <c:pt idx="69">
                  <c:v>6.89999999999999</c:v>
                </c:pt>
                <c:pt idx="70">
                  <c:v>6.99999999999999</c:v>
                </c:pt>
                <c:pt idx="71">
                  <c:v>7.09999999999999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7.59999999999999</c:v>
                </c:pt>
                <c:pt idx="77">
                  <c:v>7.69999999999999</c:v>
                </c:pt>
                <c:pt idx="78">
                  <c:v>7.79999999999999</c:v>
                </c:pt>
                <c:pt idx="79">
                  <c:v>7.89999999999999</c:v>
                </c:pt>
                <c:pt idx="80">
                  <c:v>7.99999999999999</c:v>
                </c:pt>
              </c:numCache>
            </c:numRef>
          </c:xVal>
          <c:yVal>
            <c:numRef>
              <c:f>'T-sva'!$C$3:$C$83</c:f>
              <c:numCache>
                <c:ptCount val="81"/>
                <c:pt idx="0">
                  <c:v>0</c:v>
                </c:pt>
                <c:pt idx="1">
                  <c:v>0.019257500000000004</c:v>
                </c:pt>
                <c:pt idx="2">
                  <c:v>0.14824000000000004</c:v>
                </c:pt>
                <c:pt idx="3">
                  <c:v>0.48107249999999996</c:v>
                </c:pt>
                <c:pt idx="4">
                  <c:v>1.0956800000000004</c:v>
                </c:pt>
                <c:pt idx="5">
                  <c:v>2.0546875</c:v>
                </c:pt>
                <c:pt idx="6">
                  <c:v>3.40632</c:v>
                </c:pt>
                <c:pt idx="7">
                  <c:v>5.185302499999999</c:v>
                </c:pt>
                <c:pt idx="8">
                  <c:v>7.413760000000002</c:v>
                </c:pt>
                <c:pt idx="9">
                  <c:v>10.102117500000002</c:v>
                </c:pt>
                <c:pt idx="10">
                  <c:v>13.25</c:v>
                </c:pt>
                <c:pt idx="11">
                  <c:v>16.847132500000004</c:v>
                </c:pt>
                <c:pt idx="12">
                  <c:v>20.87424</c:v>
                </c:pt>
                <c:pt idx="13">
                  <c:v>25.303947500000007</c:v>
                </c:pt>
                <c:pt idx="14">
                  <c:v>30.10167999999999</c:v>
                </c:pt>
                <c:pt idx="15">
                  <c:v>35.2265625</c:v>
                </c:pt>
                <c:pt idx="16">
                  <c:v>40.63232000000001</c:v>
                </c:pt>
                <c:pt idx="17">
                  <c:v>46.26817749999999</c:v>
                </c:pt>
                <c:pt idx="18">
                  <c:v>52.07976000000001</c:v>
                </c:pt>
                <c:pt idx="19">
                  <c:v>58.00999249999999</c:v>
                </c:pt>
                <c:pt idx="20">
                  <c:v>64</c:v>
                </c:pt>
                <c:pt idx="21">
                  <c:v>69.99000750000002</c:v>
                </c:pt>
                <c:pt idx="22">
                  <c:v>75.92024000000004</c:v>
                </c:pt>
                <c:pt idx="23">
                  <c:v>81.73182249999996</c:v>
                </c:pt>
                <c:pt idx="24">
                  <c:v>87.36768000000001</c:v>
                </c:pt>
                <c:pt idx="25">
                  <c:v>92.7734375</c:v>
                </c:pt>
                <c:pt idx="26">
                  <c:v>97.89832000000003</c:v>
                </c:pt>
                <c:pt idx="27">
                  <c:v>102.69605250000004</c:v>
                </c:pt>
                <c:pt idx="28">
                  <c:v>107.12575999999996</c:v>
                </c:pt>
                <c:pt idx="29">
                  <c:v>111.15286750000003</c:v>
                </c:pt>
                <c:pt idx="30">
                  <c:v>114.75</c:v>
                </c:pt>
                <c:pt idx="31">
                  <c:v>117.89788250000011</c:v>
                </c:pt>
                <c:pt idx="32">
                  <c:v>120.58624000000002</c:v>
                </c:pt>
                <c:pt idx="33">
                  <c:v>122.81469749999988</c:v>
                </c:pt>
                <c:pt idx="34">
                  <c:v>124.5936799999999</c:v>
                </c:pt>
                <c:pt idx="35">
                  <c:v>125.9453125</c:v>
                </c:pt>
                <c:pt idx="36">
                  <c:v>126.90431999999997</c:v>
                </c:pt>
                <c:pt idx="37">
                  <c:v>127.5189275000001</c:v>
                </c:pt>
                <c:pt idx="38">
                  <c:v>127.85175999999989</c:v>
                </c:pt>
                <c:pt idx="39">
                  <c:v>127.98074249999992</c:v>
                </c:pt>
                <c:pt idx="40">
                  <c:v>128</c:v>
                </c:pt>
                <c:pt idx="41">
                  <c:v>128</c:v>
                </c:pt>
                <c:pt idx="42">
                  <c:v>128</c:v>
                </c:pt>
                <c:pt idx="43">
                  <c:v>128</c:v>
                </c:pt>
                <c:pt idx="44">
                  <c:v>128</c:v>
                </c:pt>
                <c:pt idx="45">
                  <c:v>128</c:v>
                </c:pt>
                <c:pt idx="46">
                  <c:v>128</c:v>
                </c:pt>
                <c:pt idx="47">
                  <c:v>128</c:v>
                </c:pt>
                <c:pt idx="48">
                  <c:v>128</c:v>
                </c:pt>
                <c:pt idx="49">
                  <c:v>128</c:v>
                </c:pt>
                <c:pt idx="50">
                  <c:v>128</c:v>
                </c:pt>
                <c:pt idx="51">
                  <c:v>128</c:v>
                </c:pt>
                <c:pt idx="52">
                  <c:v>128</c:v>
                </c:pt>
                <c:pt idx="53">
                  <c:v>128</c:v>
                </c:pt>
                <c:pt idx="54">
                  <c:v>128</c:v>
                </c:pt>
                <c:pt idx="55">
                  <c:v>128</c:v>
                </c:pt>
                <c:pt idx="56">
                  <c:v>128</c:v>
                </c:pt>
                <c:pt idx="57">
                  <c:v>128</c:v>
                </c:pt>
                <c:pt idx="58">
                  <c:v>128</c:v>
                </c:pt>
                <c:pt idx="59">
                  <c:v>128</c:v>
                </c:pt>
                <c:pt idx="60">
                  <c:v>128</c:v>
                </c:pt>
                <c:pt idx="61">
                  <c:v>127.85176000000004</c:v>
                </c:pt>
                <c:pt idx="62">
                  <c:v>126.90432000000015</c:v>
                </c:pt>
                <c:pt idx="63">
                  <c:v>124.59368000000032</c:v>
                </c:pt>
                <c:pt idx="64">
                  <c:v>120.5862400000005</c:v>
                </c:pt>
                <c:pt idx="65">
                  <c:v>114.75000000000067</c:v>
                </c:pt>
                <c:pt idx="66">
                  <c:v>107.1257600000009</c:v>
                </c:pt>
                <c:pt idx="67">
                  <c:v>97.89832000000101</c:v>
                </c:pt>
                <c:pt idx="68">
                  <c:v>87.3676800000011</c:v>
                </c:pt>
                <c:pt idx="69">
                  <c:v>75.92024000000109</c:v>
                </c:pt>
                <c:pt idx="70">
                  <c:v>64.00000000000097</c:v>
                </c:pt>
                <c:pt idx="71">
                  <c:v>52.07976000000154</c:v>
                </c:pt>
                <c:pt idx="72">
                  <c:v>40.6323200000014</c:v>
                </c:pt>
                <c:pt idx="73">
                  <c:v>30.10168000000087</c:v>
                </c:pt>
                <c:pt idx="74">
                  <c:v>20.874240000000597</c:v>
                </c:pt>
                <c:pt idx="75">
                  <c:v>13.250000000000696</c:v>
                </c:pt>
                <c:pt idx="76">
                  <c:v>7.413760000001147</c:v>
                </c:pt>
                <c:pt idx="77">
                  <c:v>3.406320000001486</c:v>
                </c:pt>
                <c:pt idx="78">
                  <c:v>1.09568000000084</c:v>
                </c:pt>
                <c:pt idx="79">
                  <c:v>0.14823999999984494</c:v>
                </c:pt>
                <c:pt idx="80">
                  <c:v>-1.7621459846850485E-12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8952041"/>
        <c:axId val="36350642"/>
      </c:scatterChart>
      <c:valAx>
        <c:axId val="18952041"/>
        <c:scaling>
          <c:orientation val="minMax"/>
          <c:max val="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350642"/>
        <c:crosses val="autoZero"/>
        <c:crossBetween val="midCat"/>
        <c:dispUnits/>
        <c:majorUnit val="0.5"/>
        <c:minorUnit val="0.1"/>
      </c:valAx>
      <c:valAx>
        <c:axId val="36350642"/>
        <c:scaling>
          <c:orientation val="minMax"/>
          <c:max val="1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952041"/>
        <c:crosses val="autoZero"/>
        <c:crossBetween val="midCat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6"/>
          <c:w val="0.96925"/>
          <c:h val="0.932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'T-sva'!$B$3:$B$83</c:f>
              <c:numCach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5.89999999999999</c:v>
                </c:pt>
                <c:pt idx="60">
                  <c:v>5.99999999999999</c:v>
                </c:pt>
                <c:pt idx="61">
                  <c:v>6.09999999999999</c:v>
                </c:pt>
                <c:pt idx="62">
                  <c:v>6.19999999999999</c:v>
                </c:pt>
                <c:pt idx="63">
                  <c:v>6.29999999999999</c:v>
                </c:pt>
                <c:pt idx="64">
                  <c:v>6.39999999999999</c:v>
                </c:pt>
                <c:pt idx="65">
                  <c:v>6.49999999999999</c:v>
                </c:pt>
                <c:pt idx="66">
                  <c:v>6.59999999999999</c:v>
                </c:pt>
                <c:pt idx="67">
                  <c:v>6.69999999999999</c:v>
                </c:pt>
                <c:pt idx="68">
                  <c:v>6.79999999999999</c:v>
                </c:pt>
                <c:pt idx="69">
                  <c:v>6.89999999999999</c:v>
                </c:pt>
                <c:pt idx="70">
                  <c:v>6.99999999999999</c:v>
                </c:pt>
                <c:pt idx="71">
                  <c:v>7.09999999999999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7.59999999999999</c:v>
                </c:pt>
                <c:pt idx="77">
                  <c:v>7.69999999999999</c:v>
                </c:pt>
                <c:pt idx="78">
                  <c:v>7.79999999999999</c:v>
                </c:pt>
                <c:pt idx="79">
                  <c:v>7.89999999999999</c:v>
                </c:pt>
                <c:pt idx="80">
                  <c:v>7.99999999999999</c:v>
                </c:pt>
              </c:numCache>
            </c:numRef>
          </c:xVal>
          <c:yVal>
            <c:numRef>
              <c:f>'T-sva'!$C$3:$C$83</c:f>
              <c:numCache>
                <c:ptCount val="81"/>
                <c:pt idx="0">
                  <c:v>0</c:v>
                </c:pt>
                <c:pt idx="1">
                  <c:v>0.019257500000000004</c:v>
                </c:pt>
                <c:pt idx="2">
                  <c:v>0.14824000000000004</c:v>
                </c:pt>
                <c:pt idx="3">
                  <c:v>0.48107249999999996</c:v>
                </c:pt>
                <c:pt idx="4">
                  <c:v>1.0956800000000004</c:v>
                </c:pt>
                <c:pt idx="5">
                  <c:v>2.0546875</c:v>
                </c:pt>
                <c:pt idx="6">
                  <c:v>3.40632</c:v>
                </c:pt>
                <c:pt idx="7">
                  <c:v>5.185302499999999</c:v>
                </c:pt>
                <c:pt idx="8">
                  <c:v>7.413760000000002</c:v>
                </c:pt>
                <c:pt idx="9">
                  <c:v>10.102117500000002</c:v>
                </c:pt>
                <c:pt idx="10">
                  <c:v>13.25</c:v>
                </c:pt>
                <c:pt idx="11">
                  <c:v>16.847132500000004</c:v>
                </c:pt>
                <c:pt idx="12">
                  <c:v>20.87424</c:v>
                </c:pt>
                <c:pt idx="13">
                  <c:v>25.303947500000007</c:v>
                </c:pt>
                <c:pt idx="14">
                  <c:v>30.10167999999999</c:v>
                </c:pt>
                <c:pt idx="15">
                  <c:v>35.2265625</c:v>
                </c:pt>
                <c:pt idx="16">
                  <c:v>40.63232000000001</c:v>
                </c:pt>
                <c:pt idx="17">
                  <c:v>46.26817749999999</c:v>
                </c:pt>
                <c:pt idx="18">
                  <c:v>52.07976000000001</c:v>
                </c:pt>
                <c:pt idx="19">
                  <c:v>58.00999249999999</c:v>
                </c:pt>
                <c:pt idx="20">
                  <c:v>64</c:v>
                </c:pt>
                <c:pt idx="21">
                  <c:v>69.99000750000002</c:v>
                </c:pt>
                <c:pt idx="22">
                  <c:v>75.92024000000004</c:v>
                </c:pt>
                <c:pt idx="23">
                  <c:v>81.73182249999996</c:v>
                </c:pt>
                <c:pt idx="24">
                  <c:v>87.36768000000001</c:v>
                </c:pt>
                <c:pt idx="25">
                  <c:v>92.7734375</c:v>
                </c:pt>
                <c:pt idx="26">
                  <c:v>97.89832000000003</c:v>
                </c:pt>
                <c:pt idx="27">
                  <c:v>102.69605250000004</c:v>
                </c:pt>
                <c:pt idx="28">
                  <c:v>107.12575999999996</c:v>
                </c:pt>
                <c:pt idx="29">
                  <c:v>111.15286750000003</c:v>
                </c:pt>
                <c:pt idx="30">
                  <c:v>114.75</c:v>
                </c:pt>
                <c:pt idx="31">
                  <c:v>117.89788250000011</c:v>
                </c:pt>
                <c:pt idx="32">
                  <c:v>120.58624000000002</c:v>
                </c:pt>
                <c:pt idx="33">
                  <c:v>122.81469749999988</c:v>
                </c:pt>
                <c:pt idx="34">
                  <c:v>124.5936799999999</c:v>
                </c:pt>
                <c:pt idx="35">
                  <c:v>125.9453125</c:v>
                </c:pt>
                <c:pt idx="36">
                  <c:v>126.90431999999997</c:v>
                </c:pt>
                <c:pt idx="37">
                  <c:v>127.5189275000001</c:v>
                </c:pt>
                <c:pt idx="38">
                  <c:v>127.85175999999989</c:v>
                </c:pt>
                <c:pt idx="39">
                  <c:v>127.98074249999992</c:v>
                </c:pt>
                <c:pt idx="40">
                  <c:v>128</c:v>
                </c:pt>
                <c:pt idx="41">
                  <c:v>128</c:v>
                </c:pt>
                <c:pt idx="42">
                  <c:v>128</c:v>
                </c:pt>
                <c:pt idx="43">
                  <c:v>128</c:v>
                </c:pt>
                <c:pt idx="44">
                  <c:v>128</c:v>
                </c:pt>
                <c:pt idx="45">
                  <c:v>128</c:v>
                </c:pt>
                <c:pt idx="46">
                  <c:v>128</c:v>
                </c:pt>
                <c:pt idx="47">
                  <c:v>128</c:v>
                </c:pt>
                <c:pt idx="48">
                  <c:v>128</c:v>
                </c:pt>
                <c:pt idx="49">
                  <c:v>128</c:v>
                </c:pt>
                <c:pt idx="50">
                  <c:v>128</c:v>
                </c:pt>
                <c:pt idx="51">
                  <c:v>128</c:v>
                </c:pt>
                <c:pt idx="52">
                  <c:v>128</c:v>
                </c:pt>
                <c:pt idx="53">
                  <c:v>128</c:v>
                </c:pt>
                <c:pt idx="54">
                  <c:v>128</c:v>
                </c:pt>
                <c:pt idx="55">
                  <c:v>128</c:v>
                </c:pt>
                <c:pt idx="56">
                  <c:v>128</c:v>
                </c:pt>
                <c:pt idx="57">
                  <c:v>128</c:v>
                </c:pt>
                <c:pt idx="58">
                  <c:v>128</c:v>
                </c:pt>
                <c:pt idx="59">
                  <c:v>128</c:v>
                </c:pt>
                <c:pt idx="60">
                  <c:v>128</c:v>
                </c:pt>
                <c:pt idx="61">
                  <c:v>127.85176000000004</c:v>
                </c:pt>
                <c:pt idx="62">
                  <c:v>126.90432000000015</c:v>
                </c:pt>
                <c:pt idx="63">
                  <c:v>124.59368000000032</c:v>
                </c:pt>
                <c:pt idx="64">
                  <c:v>120.5862400000005</c:v>
                </c:pt>
                <c:pt idx="65">
                  <c:v>114.75000000000067</c:v>
                </c:pt>
                <c:pt idx="66">
                  <c:v>107.1257600000009</c:v>
                </c:pt>
                <c:pt idx="67">
                  <c:v>97.89832000000101</c:v>
                </c:pt>
                <c:pt idx="68">
                  <c:v>87.3676800000011</c:v>
                </c:pt>
                <c:pt idx="69">
                  <c:v>75.92024000000109</c:v>
                </c:pt>
                <c:pt idx="70">
                  <c:v>64.00000000000097</c:v>
                </c:pt>
                <c:pt idx="71">
                  <c:v>52.07976000000154</c:v>
                </c:pt>
                <c:pt idx="72">
                  <c:v>40.6323200000014</c:v>
                </c:pt>
                <c:pt idx="73">
                  <c:v>30.10168000000087</c:v>
                </c:pt>
                <c:pt idx="74">
                  <c:v>20.874240000000597</c:v>
                </c:pt>
                <c:pt idx="75">
                  <c:v>13.250000000000696</c:v>
                </c:pt>
                <c:pt idx="76">
                  <c:v>7.413760000001147</c:v>
                </c:pt>
                <c:pt idx="77">
                  <c:v>3.406320000001486</c:v>
                </c:pt>
                <c:pt idx="78">
                  <c:v>1.09568000000084</c:v>
                </c:pt>
                <c:pt idx="79">
                  <c:v>0.14823999999984494</c:v>
                </c:pt>
                <c:pt idx="80">
                  <c:v>-1.7621459846850485E-12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8720323"/>
        <c:axId val="58720860"/>
      </c:scatterChart>
      <c:valAx>
        <c:axId val="58720323"/>
        <c:scaling>
          <c:orientation val="minMax"/>
          <c:max val="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720860"/>
        <c:crosses val="autoZero"/>
        <c:crossBetween val="midCat"/>
        <c:dispUnits/>
        <c:majorUnit val="0.5"/>
        <c:minorUnit val="0.1"/>
      </c:valAx>
      <c:valAx>
        <c:axId val="58720860"/>
        <c:scaling>
          <c:orientation val="minMax"/>
          <c:max val="1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720323"/>
        <c:crosses val="autoZero"/>
        <c:crossBetween val="midCat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475"/>
          <c:w val="0.94075"/>
          <c:h val="0.9705"/>
        </c:manualLayout>
      </c:layout>
      <c:scatterChart>
        <c:scatterStyle val="smooth"/>
        <c:varyColors val="0"/>
        <c:ser>
          <c:idx val="0"/>
          <c:order val="0"/>
          <c:tx>
            <c:v>Weg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'T3'!$B$3:$B$83</c:f>
              <c:numCach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5.89999999999999</c:v>
                </c:pt>
                <c:pt idx="60">
                  <c:v>5.99999999999999</c:v>
                </c:pt>
                <c:pt idx="61">
                  <c:v>6.09999999999999</c:v>
                </c:pt>
                <c:pt idx="62">
                  <c:v>6.19999999999999</c:v>
                </c:pt>
                <c:pt idx="63">
                  <c:v>6.29999999999999</c:v>
                </c:pt>
                <c:pt idx="64">
                  <c:v>6.39999999999999</c:v>
                </c:pt>
                <c:pt idx="65">
                  <c:v>6.49999999999999</c:v>
                </c:pt>
                <c:pt idx="66">
                  <c:v>6.59999999999999</c:v>
                </c:pt>
                <c:pt idx="67">
                  <c:v>6.69999999999999</c:v>
                </c:pt>
                <c:pt idx="68">
                  <c:v>6.79999999999999</c:v>
                </c:pt>
                <c:pt idx="69">
                  <c:v>6.89999999999999</c:v>
                </c:pt>
                <c:pt idx="70">
                  <c:v>6.99999999999999</c:v>
                </c:pt>
                <c:pt idx="71">
                  <c:v>7.09999999999999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7.59999999999999</c:v>
                </c:pt>
                <c:pt idx="77">
                  <c:v>7.69999999999999</c:v>
                </c:pt>
                <c:pt idx="78">
                  <c:v>7.79999999999999</c:v>
                </c:pt>
                <c:pt idx="79">
                  <c:v>7.89999999999999</c:v>
                </c:pt>
                <c:pt idx="80">
                  <c:v>7.99999999999999</c:v>
                </c:pt>
              </c:numCache>
            </c:numRef>
          </c:xVal>
          <c:yVal>
            <c:numRef>
              <c:f>'T3'!$C$3:$C$83</c:f>
              <c:numCache>
                <c:ptCount val="81"/>
                <c:pt idx="0">
                  <c:v>0</c:v>
                </c:pt>
                <c:pt idx="1">
                  <c:v>0.019257500000000004</c:v>
                </c:pt>
                <c:pt idx="2">
                  <c:v>0.14824000000000004</c:v>
                </c:pt>
                <c:pt idx="3">
                  <c:v>0.48107249999999996</c:v>
                </c:pt>
                <c:pt idx="4">
                  <c:v>1.0956800000000004</c:v>
                </c:pt>
                <c:pt idx="5">
                  <c:v>2.0546875</c:v>
                </c:pt>
                <c:pt idx="6">
                  <c:v>3.40632</c:v>
                </c:pt>
                <c:pt idx="7">
                  <c:v>5.185302499999999</c:v>
                </c:pt>
                <c:pt idx="8">
                  <c:v>7.413760000000002</c:v>
                </c:pt>
                <c:pt idx="9">
                  <c:v>10.102117500000002</c:v>
                </c:pt>
                <c:pt idx="10">
                  <c:v>13.25</c:v>
                </c:pt>
                <c:pt idx="11">
                  <c:v>16.847132500000004</c:v>
                </c:pt>
                <c:pt idx="12">
                  <c:v>20.87424</c:v>
                </c:pt>
                <c:pt idx="13">
                  <c:v>25.303947500000007</c:v>
                </c:pt>
                <c:pt idx="14">
                  <c:v>30.10167999999999</c:v>
                </c:pt>
                <c:pt idx="15">
                  <c:v>35.2265625</c:v>
                </c:pt>
                <c:pt idx="16">
                  <c:v>40.63232000000001</c:v>
                </c:pt>
                <c:pt idx="17">
                  <c:v>46.26817749999999</c:v>
                </c:pt>
                <c:pt idx="18">
                  <c:v>52.07976000000001</c:v>
                </c:pt>
                <c:pt idx="19">
                  <c:v>58.00999249999999</c:v>
                </c:pt>
                <c:pt idx="20">
                  <c:v>64</c:v>
                </c:pt>
                <c:pt idx="21">
                  <c:v>69.99000750000002</c:v>
                </c:pt>
                <c:pt idx="22">
                  <c:v>75.92024000000004</c:v>
                </c:pt>
                <c:pt idx="23">
                  <c:v>81.73182249999996</c:v>
                </c:pt>
                <c:pt idx="24">
                  <c:v>87.36768000000001</c:v>
                </c:pt>
                <c:pt idx="25">
                  <c:v>92.7734375</c:v>
                </c:pt>
                <c:pt idx="26">
                  <c:v>97.89832000000003</c:v>
                </c:pt>
                <c:pt idx="27">
                  <c:v>102.69605250000004</c:v>
                </c:pt>
                <c:pt idx="28">
                  <c:v>107.12575999999996</c:v>
                </c:pt>
                <c:pt idx="29">
                  <c:v>111.15286750000003</c:v>
                </c:pt>
                <c:pt idx="30">
                  <c:v>114.75</c:v>
                </c:pt>
                <c:pt idx="31">
                  <c:v>117.89788250000011</c:v>
                </c:pt>
                <c:pt idx="32">
                  <c:v>120.58624000000002</c:v>
                </c:pt>
                <c:pt idx="33">
                  <c:v>122.81469749999988</c:v>
                </c:pt>
                <c:pt idx="34">
                  <c:v>124.5936799999999</c:v>
                </c:pt>
                <c:pt idx="35">
                  <c:v>125.9453125</c:v>
                </c:pt>
                <c:pt idx="36">
                  <c:v>126.90431999999997</c:v>
                </c:pt>
                <c:pt idx="37">
                  <c:v>127.5189275000001</c:v>
                </c:pt>
                <c:pt idx="38">
                  <c:v>127.85175999999989</c:v>
                </c:pt>
                <c:pt idx="39">
                  <c:v>127.98074249999992</c:v>
                </c:pt>
                <c:pt idx="40">
                  <c:v>128</c:v>
                </c:pt>
                <c:pt idx="41">
                  <c:v>128</c:v>
                </c:pt>
                <c:pt idx="42">
                  <c:v>128</c:v>
                </c:pt>
                <c:pt idx="43">
                  <c:v>128</c:v>
                </c:pt>
                <c:pt idx="44">
                  <c:v>128</c:v>
                </c:pt>
                <c:pt idx="45">
                  <c:v>128</c:v>
                </c:pt>
                <c:pt idx="46">
                  <c:v>128</c:v>
                </c:pt>
                <c:pt idx="47">
                  <c:v>128</c:v>
                </c:pt>
                <c:pt idx="48">
                  <c:v>128</c:v>
                </c:pt>
                <c:pt idx="49">
                  <c:v>128</c:v>
                </c:pt>
                <c:pt idx="50">
                  <c:v>128</c:v>
                </c:pt>
                <c:pt idx="51">
                  <c:v>128</c:v>
                </c:pt>
                <c:pt idx="52">
                  <c:v>128</c:v>
                </c:pt>
                <c:pt idx="53">
                  <c:v>128</c:v>
                </c:pt>
                <c:pt idx="54">
                  <c:v>128</c:v>
                </c:pt>
                <c:pt idx="55">
                  <c:v>128</c:v>
                </c:pt>
                <c:pt idx="56">
                  <c:v>128</c:v>
                </c:pt>
                <c:pt idx="57">
                  <c:v>128</c:v>
                </c:pt>
                <c:pt idx="58">
                  <c:v>128</c:v>
                </c:pt>
                <c:pt idx="59">
                  <c:v>128</c:v>
                </c:pt>
                <c:pt idx="60">
                  <c:v>128</c:v>
                </c:pt>
                <c:pt idx="61">
                  <c:v>127.85176000000004</c:v>
                </c:pt>
                <c:pt idx="62">
                  <c:v>126.90432000000015</c:v>
                </c:pt>
                <c:pt idx="63">
                  <c:v>124.59368000000032</c:v>
                </c:pt>
                <c:pt idx="64">
                  <c:v>120.5862400000005</c:v>
                </c:pt>
                <c:pt idx="65">
                  <c:v>114.75000000000067</c:v>
                </c:pt>
                <c:pt idx="66">
                  <c:v>107.1257600000009</c:v>
                </c:pt>
                <c:pt idx="67">
                  <c:v>97.89832000000101</c:v>
                </c:pt>
                <c:pt idx="68">
                  <c:v>87.3676800000011</c:v>
                </c:pt>
                <c:pt idx="69">
                  <c:v>75.92024000000109</c:v>
                </c:pt>
                <c:pt idx="70">
                  <c:v>64.00000000000097</c:v>
                </c:pt>
                <c:pt idx="71">
                  <c:v>52.07976000000154</c:v>
                </c:pt>
                <c:pt idx="72">
                  <c:v>40.6323200000014</c:v>
                </c:pt>
                <c:pt idx="73">
                  <c:v>30.10168000000087</c:v>
                </c:pt>
                <c:pt idx="74">
                  <c:v>20.874240000000597</c:v>
                </c:pt>
                <c:pt idx="75">
                  <c:v>13.250000000000696</c:v>
                </c:pt>
                <c:pt idx="76">
                  <c:v>7.413760000001147</c:v>
                </c:pt>
                <c:pt idx="77">
                  <c:v>3.406320000001486</c:v>
                </c:pt>
                <c:pt idx="78">
                  <c:v>1.09568000000084</c:v>
                </c:pt>
                <c:pt idx="79">
                  <c:v>0.14823999999984494</c:v>
                </c:pt>
                <c:pt idx="80">
                  <c:v>-1.7621459846850485E-12</c:v>
                </c:pt>
              </c:numCache>
            </c:numRef>
          </c:yVal>
          <c:smooth val="1"/>
        </c:ser>
        <c:ser>
          <c:idx val="1"/>
          <c:order val="1"/>
          <c:tx>
            <c:v>Geschwindigkeit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'T3'!$B$3:$B$83</c:f>
              <c:numCach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5.89999999999999</c:v>
                </c:pt>
                <c:pt idx="60">
                  <c:v>5.99999999999999</c:v>
                </c:pt>
                <c:pt idx="61">
                  <c:v>6.09999999999999</c:v>
                </c:pt>
                <c:pt idx="62">
                  <c:v>6.19999999999999</c:v>
                </c:pt>
                <c:pt idx="63">
                  <c:v>6.29999999999999</c:v>
                </c:pt>
                <c:pt idx="64">
                  <c:v>6.39999999999999</c:v>
                </c:pt>
                <c:pt idx="65">
                  <c:v>6.49999999999999</c:v>
                </c:pt>
                <c:pt idx="66">
                  <c:v>6.59999999999999</c:v>
                </c:pt>
                <c:pt idx="67">
                  <c:v>6.69999999999999</c:v>
                </c:pt>
                <c:pt idx="68">
                  <c:v>6.79999999999999</c:v>
                </c:pt>
                <c:pt idx="69">
                  <c:v>6.89999999999999</c:v>
                </c:pt>
                <c:pt idx="70">
                  <c:v>6.99999999999999</c:v>
                </c:pt>
                <c:pt idx="71">
                  <c:v>7.09999999999999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7.59999999999999</c:v>
                </c:pt>
                <c:pt idx="77">
                  <c:v>7.69999999999999</c:v>
                </c:pt>
                <c:pt idx="78">
                  <c:v>7.79999999999999</c:v>
                </c:pt>
                <c:pt idx="79">
                  <c:v>7.89999999999999</c:v>
                </c:pt>
                <c:pt idx="80">
                  <c:v>7.99999999999999</c:v>
                </c:pt>
              </c:numCache>
            </c:numRef>
          </c:xVal>
          <c:yVal>
            <c:numRef>
              <c:f>'T3'!$D$3:$D$83</c:f>
              <c:numCache>
                <c:ptCount val="81"/>
                <c:pt idx="0">
                  <c:v>0</c:v>
                </c:pt>
                <c:pt idx="1">
                  <c:v>0.5703750000000002</c:v>
                </c:pt>
                <c:pt idx="2">
                  <c:v>2.1660000000000004</c:v>
                </c:pt>
                <c:pt idx="3">
                  <c:v>4.620375</c:v>
                </c:pt>
                <c:pt idx="4">
                  <c:v>7.776000000000002</c:v>
                </c:pt>
                <c:pt idx="5">
                  <c:v>11.484375</c:v>
                </c:pt>
                <c:pt idx="6">
                  <c:v>15.606</c:v>
                </c:pt>
                <c:pt idx="7">
                  <c:v>20.010375</c:v>
                </c:pt>
                <c:pt idx="8">
                  <c:v>24.576000000000004</c:v>
                </c:pt>
                <c:pt idx="9">
                  <c:v>29.190375000000003</c:v>
                </c:pt>
                <c:pt idx="10">
                  <c:v>33.75</c:v>
                </c:pt>
                <c:pt idx="11">
                  <c:v>38.160375</c:v>
                </c:pt>
                <c:pt idx="12">
                  <c:v>42.336</c:v>
                </c:pt>
                <c:pt idx="13">
                  <c:v>46.200375</c:v>
                </c:pt>
                <c:pt idx="14">
                  <c:v>49.68600000000001</c:v>
                </c:pt>
                <c:pt idx="15">
                  <c:v>52.734375</c:v>
                </c:pt>
                <c:pt idx="16">
                  <c:v>55.296000000000014</c:v>
                </c:pt>
                <c:pt idx="17">
                  <c:v>57.330375000000004</c:v>
                </c:pt>
                <c:pt idx="18">
                  <c:v>58.80600000000001</c:v>
                </c:pt>
                <c:pt idx="19">
                  <c:v>59.70037500000002</c:v>
                </c:pt>
                <c:pt idx="20">
                  <c:v>60</c:v>
                </c:pt>
                <c:pt idx="21">
                  <c:v>59.700374999999966</c:v>
                </c:pt>
                <c:pt idx="22">
                  <c:v>58.805999999999955</c:v>
                </c:pt>
                <c:pt idx="23">
                  <c:v>57.33037500000005</c:v>
                </c:pt>
                <c:pt idx="24">
                  <c:v>55.295999999999985</c:v>
                </c:pt>
                <c:pt idx="25">
                  <c:v>52.734375</c:v>
                </c:pt>
                <c:pt idx="26">
                  <c:v>49.68599999999995</c:v>
                </c:pt>
                <c:pt idx="27">
                  <c:v>46.20037499999999</c:v>
                </c:pt>
                <c:pt idx="28">
                  <c:v>42.33600000000003</c:v>
                </c:pt>
                <c:pt idx="29">
                  <c:v>38.160375000000016</c:v>
                </c:pt>
                <c:pt idx="30">
                  <c:v>33.75</c:v>
                </c:pt>
                <c:pt idx="31">
                  <c:v>29.19037499999998</c:v>
                </c:pt>
                <c:pt idx="32">
                  <c:v>24.576000000000064</c:v>
                </c:pt>
                <c:pt idx="33">
                  <c:v>20.010374999999847</c:v>
                </c:pt>
                <c:pt idx="34">
                  <c:v>15.605999999999973</c:v>
                </c:pt>
                <c:pt idx="35">
                  <c:v>11.484375</c:v>
                </c:pt>
                <c:pt idx="36">
                  <c:v>7.775999999999996</c:v>
                </c:pt>
                <c:pt idx="37">
                  <c:v>4.62037500000001</c:v>
                </c:pt>
                <c:pt idx="38">
                  <c:v>2.1660000000001745</c:v>
                </c:pt>
                <c:pt idx="39">
                  <c:v>0.570374999999963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-4.331999999999165</c:v>
                </c:pt>
                <c:pt idx="62">
                  <c:v>-15.551999999998689</c:v>
                </c:pt>
                <c:pt idx="63">
                  <c:v>-31.21199999999832</c:v>
                </c:pt>
                <c:pt idx="64">
                  <c:v>-49.15199999999806</c:v>
                </c:pt>
                <c:pt idx="65">
                  <c:v>-67.49999999999821</c:v>
                </c:pt>
                <c:pt idx="66">
                  <c:v>-84.6719999999984</c:v>
                </c:pt>
                <c:pt idx="67">
                  <c:v>-99.3719999999988</c:v>
                </c:pt>
                <c:pt idx="68">
                  <c:v>-110.59199999999926</c:v>
                </c:pt>
                <c:pt idx="69">
                  <c:v>-117.61199999999945</c:v>
                </c:pt>
                <c:pt idx="70">
                  <c:v>-120.00000000000021</c:v>
                </c:pt>
                <c:pt idx="71">
                  <c:v>-117.61200000000022</c:v>
                </c:pt>
                <c:pt idx="72">
                  <c:v>-110.5920000000008</c:v>
                </c:pt>
                <c:pt idx="73">
                  <c:v>-99.37200000000178</c:v>
                </c:pt>
                <c:pt idx="74">
                  <c:v>-84.67200000000196</c:v>
                </c:pt>
                <c:pt idx="75">
                  <c:v>-67.50000000000104</c:v>
                </c:pt>
                <c:pt idx="76">
                  <c:v>-49.1520000000027</c:v>
                </c:pt>
                <c:pt idx="77">
                  <c:v>-31.21200000000083</c:v>
                </c:pt>
                <c:pt idx="78">
                  <c:v>-15.55200000000226</c:v>
                </c:pt>
                <c:pt idx="79">
                  <c:v>-4.332000000002169</c:v>
                </c:pt>
                <c:pt idx="8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Beschleunigung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'T3'!$B$3:$B$83</c:f>
              <c:numCach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5.89999999999999</c:v>
                </c:pt>
                <c:pt idx="60">
                  <c:v>5.99999999999999</c:v>
                </c:pt>
                <c:pt idx="61">
                  <c:v>6.09999999999999</c:v>
                </c:pt>
                <c:pt idx="62">
                  <c:v>6.19999999999999</c:v>
                </c:pt>
                <c:pt idx="63">
                  <c:v>6.29999999999999</c:v>
                </c:pt>
                <c:pt idx="64">
                  <c:v>6.39999999999999</c:v>
                </c:pt>
                <c:pt idx="65">
                  <c:v>6.49999999999999</c:v>
                </c:pt>
                <c:pt idx="66">
                  <c:v>6.59999999999999</c:v>
                </c:pt>
                <c:pt idx="67">
                  <c:v>6.69999999999999</c:v>
                </c:pt>
                <c:pt idx="68">
                  <c:v>6.79999999999999</c:v>
                </c:pt>
                <c:pt idx="69">
                  <c:v>6.89999999999999</c:v>
                </c:pt>
                <c:pt idx="70">
                  <c:v>6.99999999999999</c:v>
                </c:pt>
                <c:pt idx="71">
                  <c:v>7.09999999999999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7.59999999999999</c:v>
                </c:pt>
                <c:pt idx="77">
                  <c:v>7.69999999999999</c:v>
                </c:pt>
                <c:pt idx="78">
                  <c:v>7.79999999999999</c:v>
                </c:pt>
                <c:pt idx="79">
                  <c:v>7.89999999999999</c:v>
                </c:pt>
                <c:pt idx="80">
                  <c:v>7.99999999999999</c:v>
                </c:pt>
              </c:numCache>
            </c:numRef>
          </c:xVal>
          <c:yVal>
            <c:numRef>
              <c:f>'T3'!$E$3:$E$83</c:f>
              <c:numCache>
                <c:ptCount val="81"/>
                <c:pt idx="0">
                  <c:v>0</c:v>
                </c:pt>
                <c:pt idx="1">
                  <c:v>11.115</c:v>
                </c:pt>
                <c:pt idx="2">
                  <c:v>20.52</c:v>
                </c:pt>
                <c:pt idx="3">
                  <c:v>28.305</c:v>
                </c:pt>
                <c:pt idx="4">
                  <c:v>34.56</c:v>
                </c:pt>
                <c:pt idx="5">
                  <c:v>39.375</c:v>
                </c:pt>
                <c:pt idx="6">
                  <c:v>42.839999999999996</c:v>
                </c:pt>
                <c:pt idx="7">
                  <c:v>45.04500000000001</c:v>
                </c:pt>
                <c:pt idx="8">
                  <c:v>46.08</c:v>
                </c:pt>
                <c:pt idx="9">
                  <c:v>46.035000000000004</c:v>
                </c:pt>
                <c:pt idx="10">
                  <c:v>45</c:v>
                </c:pt>
                <c:pt idx="11">
                  <c:v>43.06499999999999</c:v>
                </c:pt>
                <c:pt idx="12">
                  <c:v>40.32000000000001</c:v>
                </c:pt>
                <c:pt idx="13">
                  <c:v>36.855</c:v>
                </c:pt>
                <c:pt idx="14">
                  <c:v>32.760000000000026</c:v>
                </c:pt>
                <c:pt idx="15">
                  <c:v>28.125</c:v>
                </c:pt>
                <c:pt idx="16">
                  <c:v>23.039999999999978</c:v>
                </c:pt>
                <c:pt idx="17">
                  <c:v>17.59500000000001</c:v>
                </c:pt>
                <c:pt idx="18">
                  <c:v>11.879999999999987</c:v>
                </c:pt>
                <c:pt idx="19">
                  <c:v>5.985000000000024</c:v>
                </c:pt>
                <c:pt idx="20">
                  <c:v>0</c:v>
                </c:pt>
                <c:pt idx="21">
                  <c:v>-5.98500000000004</c:v>
                </c:pt>
                <c:pt idx="22">
                  <c:v>-11.879999999999981</c:v>
                </c:pt>
                <c:pt idx="23">
                  <c:v>-17.59499999999999</c:v>
                </c:pt>
                <c:pt idx="24">
                  <c:v>-23.039999999999957</c:v>
                </c:pt>
                <c:pt idx="25">
                  <c:v>-28.125</c:v>
                </c:pt>
                <c:pt idx="26">
                  <c:v>-32.75999999999999</c:v>
                </c:pt>
                <c:pt idx="27">
                  <c:v>-36.855000000000075</c:v>
                </c:pt>
                <c:pt idx="28">
                  <c:v>-40.31999999999989</c:v>
                </c:pt>
                <c:pt idx="29">
                  <c:v>-43.064999999999934</c:v>
                </c:pt>
                <c:pt idx="30">
                  <c:v>-45</c:v>
                </c:pt>
                <c:pt idx="31">
                  <c:v>-46.03500000000001</c:v>
                </c:pt>
                <c:pt idx="32">
                  <c:v>-46.08000000000004</c:v>
                </c:pt>
                <c:pt idx="33">
                  <c:v>-45.044999999999916</c:v>
                </c:pt>
                <c:pt idx="34">
                  <c:v>-42.83999999999999</c:v>
                </c:pt>
                <c:pt idx="35">
                  <c:v>-39.375</c:v>
                </c:pt>
                <c:pt idx="36">
                  <c:v>-34.56000000000003</c:v>
                </c:pt>
                <c:pt idx="37">
                  <c:v>-28.305000000000085</c:v>
                </c:pt>
                <c:pt idx="38">
                  <c:v>-20.519999999999868</c:v>
                </c:pt>
                <c:pt idx="39">
                  <c:v>-11.11499999999997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-82.07999999999309</c:v>
                </c:pt>
                <c:pt idx="62">
                  <c:v>-138.2399999999959</c:v>
                </c:pt>
                <c:pt idx="63">
                  <c:v>-171.35999999999706</c:v>
                </c:pt>
                <c:pt idx="64">
                  <c:v>-184.3199999999995</c:v>
                </c:pt>
                <c:pt idx="65">
                  <c:v>-179.9999999999999</c:v>
                </c:pt>
                <c:pt idx="66">
                  <c:v>-161.28000000000407</c:v>
                </c:pt>
                <c:pt idx="67">
                  <c:v>-131.04000000000318</c:v>
                </c:pt>
                <c:pt idx="68">
                  <c:v>-92.16000000000234</c:v>
                </c:pt>
                <c:pt idx="69">
                  <c:v>-47.520000000005346</c:v>
                </c:pt>
                <c:pt idx="70">
                  <c:v>-3.4106051316484478E-12</c:v>
                </c:pt>
                <c:pt idx="71">
                  <c:v>47.51999999999386</c:v>
                </c:pt>
                <c:pt idx="72">
                  <c:v>92.15999999999731</c:v>
                </c:pt>
                <c:pt idx="73">
                  <c:v>131.03999999999954</c:v>
                </c:pt>
                <c:pt idx="74">
                  <c:v>161.27999999999537</c:v>
                </c:pt>
                <c:pt idx="75">
                  <c:v>180.00000000000395</c:v>
                </c:pt>
                <c:pt idx="76">
                  <c:v>184.3199999999949</c:v>
                </c:pt>
                <c:pt idx="77">
                  <c:v>171.36000000000553</c:v>
                </c:pt>
                <c:pt idx="78">
                  <c:v>138.24000000000856</c:v>
                </c:pt>
                <c:pt idx="79">
                  <c:v>82.08000000000266</c:v>
                </c:pt>
                <c:pt idx="80">
                  <c:v>1.3642420526593857E-11</c:v>
                </c:pt>
              </c:numCache>
            </c:numRef>
          </c:yVal>
          <c:smooth val="1"/>
        </c:ser>
        <c:axId val="58725693"/>
        <c:axId val="58769190"/>
      </c:scatterChart>
      <c:valAx>
        <c:axId val="58725693"/>
        <c:scaling>
          <c:orientation val="minMax"/>
          <c:max val="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769190"/>
        <c:crosses val="autoZero"/>
        <c:crossBetween val="midCat"/>
        <c:dispUnits/>
        <c:majorUnit val="0.5"/>
        <c:minorUnit val="0.1"/>
      </c:valAx>
      <c:valAx>
        <c:axId val="58769190"/>
        <c:scaling>
          <c:orientation val="minMax"/>
          <c:max val="20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58725693"/>
        <c:crosses val="autoZero"/>
        <c:crossBetween val="midCat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6"/>
          <c:y val="0.02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25"/>
          <c:w val="0.9425"/>
          <c:h val="0.937"/>
        </c:manualLayout>
      </c:layout>
      <c:scatterChart>
        <c:scatterStyle val="smooth"/>
        <c:varyColors val="0"/>
        <c:ser>
          <c:idx val="0"/>
          <c:order val="0"/>
          <c:tx>
            <c:v>Weg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'T3'!$B$3:$B$83</c:f>
              <c:numCach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5.89999999999999</c:v>
                </c:pt>
                <c:pt idx="60">
                  <c:v>5.99999999999999</c:v>
                </c:pt>
                <c:pt idx="61">
                  <c:v>6.09999999999999</c:v>
                </c:pt>
                <c:pt idx="62">
                  <c:v>6.19999999999999</c:v>
                </c:pt>
                <c:pt idx="63">
                  <c:v>6.29999999999999</c:v>
                </c:pt>
                <c:pt idx="64">
                  <c:v>6.39999999999999</c:v>
                </c:pt>
                <c:pt idx="65">
                  <c:v>6.49999999999999</c:v>
                </c:pt>
                <c:pt idx="66">
                  <c:v>6.59999999999999</c:v>
                </c:pt>
                <c:pt idx="67">
                  <c:v>6.69999999999999</c:v>
                </c:pt>
                <c:pt idx="68">
                  <c:v>6.79999999999999</c:v>
                </c:pt>
                <c:pt idx="69">
                  <c:v>6.89999999999999</c:v>
                </c:pt>
                <c:pt idx="70">
                  <c:v>6.99999999999999</c:v>
                </c:pt>
                <c:pt idx="71">
                  <c:v>7.09999999999999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7.59999999999999</c:v>
                </c:pt>
                <c:pt idx="77">
                  <c:v>7.69999999999999</c:v>
                </c:pt>
                <c:pt idx="78">
                  <c:v>7.79999999999999</c:v>
                </c:pt>
                <c:pt idx="79">
                  <c:v>7.89999999999999</c:v>
                </c:pt>
                <c:pt idx="80">
                  <c:v>7.99999999999999</c:v>
                </c:pt>
              </c:numCache>
            </c:numRef>
          </c:xVal>
          <c:yVal>
            <c:numRef>
              <c:f>'T3'!$C$3:$C$83</c:f>
              <c:numCache>
                <c:ptCount val="81"/>
                <c:pt idx="0">
                  <c:v>0</c:v>
                </c:pt>
                <c:pt idx="1">
                  <c:v>0.019257500000000004</c:v>
                </c:pt>
                <c:pt idx="2">
                  <c:v>0.14824000000000004</c:v>
                </c:pt>
                <c:pt idx="3">
                  <c:v>0.48107249999999996</c:v>
                </c:pt>
                <c:pt idx="4">
                  <c:v>1.0956800000000004</c:v>
                </c:pt>
                <c:pt idx="5">
                  <c:v>2.0546875</c:v>
                </c:pt>
                <c:pt idx="6">
                  <c:v>3.40632</c:v>
                </c:pt>
                <c:pt idx="7">
                  <c:v>5.185302499999999</c:v>
                </c:pt>
                <c:pt idx="8">
                  <c:v>7.413760000000002</c:v>
                </c:pt>
                <c:pt idx="9">
                  <c:v>10.102117500000002</c:v>
                </c:pt>
                <c:pt idx="10">
                  <c:v>13.25</c:v>
                </c:pt>
                <c:pt idx="11">
                  <c:v>16.847132500000004</c:v>
                </c:pt>
                <c:pt idx="12">
                  <c:v>20.87424</c:v>
                </c:pt>
                <c:pt idx="13">
                  <c:v>25.303947500000007</c:v>
                </c:pt>
                <c:pt idx="14">
                  <c:v>30.10167999999999</c:v>
                </c:pt>
                <c:pt idx="15">
                  <c:v>35.2265625</c:v>
                </c:pt>
                <c:pt idx="16">
                  <c:v>40.63232000000001</c:v>
                </c:pt>
                <c:pt idx="17">
                  <c:v>46.26817749999999</c:v>
                </c:pt>
                <c:pt idx="18">
                  <c:v>52.07976000000001</c:v>
                </c:pt>
                <c:pt idx="19">
                  <c:v>58.00999249999999</c:v>
                </c:pt>
                <c:pt idx="20">
                  <c:v>64</c:v>
                </c:pt>
                <c:pt idx="21">
                  <c:v>69.99000750000002</c:v>
                </c:pt>
                <c:pt idx="22">
                  <c:v>75.92024000000004</c:v>
                </c:pt>
                <c:pt idx="23">
                  <c:v>81.73182249999996</c:v>
                </c:pt>
                <c:pt idx="24">
                  <c:v>87.36768000000001</c:v>
                </c:pt>
                <c:pt idx="25">
                  <c:v>92.7734375</c:v>
                </c:pt>
                <c:pt idx="26">
                  <c:v>97.89832000000003</c:v>
                </c:pt>
                <c:pt idx="27">
                  <c:v>102.69605250000004</c:v>
                </c:pt>
                <c:pt idx="28">
                  <c:v>107.12575999999996</c:v>
                </c:pt>
                <c:pt idx="29">
                  <c:v>111.15286750000003</c:v>
                </c:pt>
                <c:pt idx="30">
                  <c:v>114.75</c:v>
                </c:pt>
                <c:pt idx="31">
                  <c:v>117.89788250000011</c:v>
                </c:pt>
                <c:pt idx="32">
                  <c:v>120.58624000000002</c:v>
                </c:pt>
                <c:pt idx="33">
                  <c:v>122.81469749999988</c:v>
                </c:pt>
                <c:pt idx="34">
                  <c:v>124.5936799999999</c:v>
                </c:pt>
                <c:pt idx="35">
                  <c:v>125.9453125</c:v>
                </c:pt>
                <c:pt idx="36">
                  <c:v>126.90431999999997</c:v>
                </c:pt>
                <c:pt idx="37">
                  <c:v>127.5189275000001</c:v>
                </c:pt>
                <c:pt idx="38">
                  <c:v>127.85175999999989</c:v>
                </c:pt>
                <c:pt idx="39">
                  <c:v>127.98074249999992</c:v>
                </c:pt>
                <c:pt idx="40">
                  <c:v>128</c:v>
                </c:pt>
                <c:pt idx="41">
                  <c:v>128</c:v>
                </c:pt>
                <c:pt idx="42">
                  <c:v>128</c:v>
                </c:pt>
                <c:pt idx="43">
                  <c:v>128</c:v>
                </c:pt>
                <c:pt idx="44">
                  <c:v>128</c:v>
                </c:pt>
                <c:pt idx="45">
                  <c:v>128</c:v>
                </c:pt>
                <c:pt idx="46">
                  <c:v>128</c:v>
                </c:pt>
                <c:pt idx="47">
                  <c:v>128</c:v>
                </c:pt>
                <c:pt idx="48">
                  <c:v>128</c:v>
                </c:pt>
                <c:pt idx="49">
                  <c:v>128</c:v>
                </c:pt>
                <c:pt idx="50">
                  <c:v>128</c:v>
                </c:pt>
                <c:pt idx="51">
                  <c:v>128</c:v>
                </c:pt>
                <c:pt idx="52">
                  <c:v>128</c:v>
                </c:pt>
                <c:pt idx="53">
                  <c:v>128</c:v>
                </c:pt>
                <c:pt idx="54">
                  <c:v>128</c:v>
                </c:pt>
                <c:pt idx="55">
                  <c:v>128</c:v>
                </c:pt>
                <c:pt idx="56">
                  <c:v>128</c:v>
                </c:pt>
                <c:pt idx="57">
                  <c:v>128</c:v>
                </c:pt>
                <c:pt idx="58">
                  <c:v>128</c:v>
                </c:pt>
                <c:pt idx="59">
                  <c:v>128</c:v>
                </c:pt>
                <c:pt idx="60">
                  <c:v>128</c:v>
                </c:pt>
                <c:pt idx="61">
                  <c:v>127.85176000000004</c:v>
                </c:pt>
                <c:pt idx="62">
                  <c:v>126.90432000000015</c:v>
                </c:pt>
                <c:pt idx="63">
                  <c:v>124.59368000000032</c:v>
                </c:pt>
                <c:pt idx="64">
                  <c:v>120.5862400000005</c:v>
                </c:pt>
                <c:pt idx="65">
                  <c:v>114.75000000000067</c:v>
                </c:pt>
                <c:pt idx="66">
                  <c:v>107.1257600000009</c:v>
                </c:pt>
                <c:pt idx="67">
                  <c:v>97.89832000000101</c:v>
                </c:pt>
                <c:pt idx="68">
                  <c:v>87.3676800000011</c:v>
                </c:pt>
                <c:pt idx="69">
                  <c:v>75.92024000000109</c:v>
                </c:pt>
                <c:pt idx="70">
                  <c:v>64.00000000000097</c:v>
                </c:pt>
                <c:pt idx="71">
                  <c:v>52.07976000000154</c:v>
                </c:pt>
                <c:pt idx="72">
                  <c:v>40.6323200000014</c:v>
                </c:pt>
                <c:pt idx="73">
                  <c:v>30.10168000000087</c:v>
                </c:pt>
                <c:pt idx="74">
                  <c:v>20.874240000000597</c:v>
                </c:pt>
                <c:pt idx="75">
                  <c:v>13.250000000000696</c:v>
                </c:pt>
                <c:pt idx="76">
                  <c:v>7.413760000001147</c:v>
                </c:pt>
                <c:pt idx="77">
                  <c:v>3.406320000001486</c:v>
                </c:pt>
                <c:pt idx="78">
                  <c:v>1.09568000000084</c:v>
                </c:pt>
                <c:pt idx="79">
                  <c:v>0.14823999999984494</c:v>
                </c:pt>
                <c:pt idx="80">
                  <c:v>-1.7621459846850485E-12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forward val="1.5"/>
            <c:backward val="1.5"/>
            <c:dispEq val="0"/>
            <c:dispRSqr val="0"/>
          </c:trendline>
          <c:xVal>
            <c:numRef>
              <c:f>'T-Sek'!$G$3:$G$4</c:f>
              <c:numCache>
                <c:ptCount val="2"/>
                <c:pt idx="0">
                  <c:v>3</c:v>
                </c:pt>
                <c:pt idx="1">
                  <c:v>3.1</c:v>
                </c:pt>
              </c:numCache>
            </c:numRef>
          </c:xVal>
          <c:yVal>
            <c:numRef>
              <c:f>'T-Sek'!$H$3:$H$4</c:f>
              <c:numCache>
                <c:ptCount val="2"/>
                <c:pt idx="0">
                  <c:v>114.75</c:v>
                </c:pt>
                <c:pt idx="1">
                  <c:v>117.89788250000011</c:v>
                </c:pt>
              </c:numCache>
            </c:numRef>
          </c:yVal>
          <c:smooth val="1"/>
        </c:ser>
        <c:axId val="59160663"/>
        <c:axId val="62683920"/>
      </c:scatterChart>
      <c:valAx>
        <c:axId val="59160663"/>
        <c:scaling>
          <c:orientation val="minMax"/>
          <c:max val="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83920"/>
        <c:crosses val="autoZero"/>
        <c:crossBetween val="midCat"/>
        <c:dispUnits/>
        <c:majorUnit val="0.5"/>
        <c:minorUnit val="0.1"/>
      </c:valAx>
      <c:valAx>
        <c:axId val="62683920"/>
        <c:scaling>
          <c:orientation val="minMax"/>
          <c:max val="1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9160663"/>
        <c:crosses val="autoZero"/>
        <c:crossBetween val="midCat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</xdr:row>
      <xdr:rowOff>57150</xdr:rowOff>
    </xdr:from>
    <xdr:to>
      <xdr:col>6</xdr:col>
      <xdr:colOff>104775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257175" y="542925"/>
        <a:ext cx="44196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57150</xdr:rowOff>
    </xdr:from>
    <xdr:to>
      <xdr:col>6</xdr:col>
      <xdr:colOff>219075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361950" y="219075"/>
        <a:ext cx="44291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</xdr:row>
      <xdr:rowOff>0</xdr:rowOff>
    </xdr:from>
    <xdr:to>
      <xdr:col>10</xdr:col>
      <xdr:colOff>257175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1400175" y="161925"/>
        <a:ext cx="6477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142875</xdr:colOff>
      <xdr:row>9</xdr:row>
      <xdr:rowOff>9525</xdr:rowOff>
    </xdr:from>
    <xdr:to>
      <xdr:col>8</xdr:col>
      <xdr:colOff>504825</xdr:colOff>
      <xdr:row>11</xdr:row>
      <xdr:rowOff>47625</xdr:rowOff>
    </xdr:to>
    <xdr:sp>
      <xdr:nvSpPr>
        <xdr:cNvPr id="2" name="Rectangle 3"/>
        <xdr:cNvSpPr>
          <a:spLocks/>
        </xdr:cNvSpPr>
      </xdr:nvSpPr>
      <xdr:spPr>
        <a:xfrm>
          <a:off x="6238875" y="1466850"/>
          <a:ext cx="3619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57150</xdr:rowOff>
    </xdr:from>
    <xdr:to>
      <xdr:col>8</xdr:col>
      <xdr:colOff>266700</xdr:colOff>
      <xdr:row>19</xdr:row>
      <xdr:rowOff>38100</xdr:rowOff>
    </xdr:to>
    <xdr:graphicFrame>
      <xdr:nvGraphicFramePr>
        <xdr:cNvPr id="1" name="Chart 10"/>
        <xdr:cNvGraphicFramePr/>
      </xdr:nvGraphicFramePr>
      <xdr:xfrm>
        <a:off x="200025" y="219075"/>
        <a:ext cx="61626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22</xdr:row>
      <xdr:rowOff>104775</xdr:rowOff>
    </xdr:from>
    <xdr:to>
      <xdr:col>8</xdr:col>
      <xdr:colOff>276225</xdr:colOff>
      <xdr:row>40</xdr:row>
      <xdr:rowOff>95250</xdr:rowOff>
    </xdr:to>
    <xdr:graphicFrame>
      <xdr:nvGraphicFramePr>
        <xdr:cNvPr id="2" name="Chart 12"/>
        <xdr:cNvGraphicFramePr/>
      </xdr:nvGraphicFramePr>
      <xdr:xfrm>
        <a:off x="200025" y="3667125"/>
        <a:ext cx="61722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19050</xdr:rowOff>
    </xdr:from>
    <xdr:to>
      <xdr:col>10</xdr:col>
      <xdr:colOff>180975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447675" y="19050"/>
        <a:ext cx="73533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10</xdr:col>
      <xdr:colOff>533400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200025" y="19050"/>
        <a:ext cx="79533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83"/>
  <sheetViews>
    <sheetView workbookViewId="0" topLeftCell="A1">
      <selection activeCell="C3" sqref="C3"/>
    </sheetView>
  </sheetViews>
  <sheetFormatPr defaultColWidth="11.421875" defaultRowHeight="12.75"/>
  <cols>
    <col min="3" max="3" width="12.00390625" style="0" bestFit="1" customWidth="1"/>
  </cols>
  <sheetData>
    <row r="2" spans="2:3" ht="12.75">
      <c r="B2" s="4" t="s">
        <v>0</v>
      </c>
      <c r="C2" s="5" t="s">
        <v>2</v>
      </c>
    </row>
    <row r="3" spans="2:3" ht="12.75">
      <c r="B3" s="1">
        <v>0</v>
      </c>
      <c r="C3" s="2">
        <f>15*(B3^4/4-2*B3^3+4*B3^2)</f>
        <v>0</v>
      </c>
    </row>
    <row r="4" spans="2:3" ht="12.75">
      <c r="B4" s="1">
        <v>0.1</v>
      </c>
      <c r="C4" s="2">
        <f aca="true" t="shared" si="0" ref="C4:C43">15*(B4^4/4-2*B4^3+4*B4^2)</f>
        <v>0.5703750000000002</v>
      </c>
    </row>
    <row r="5" spans="2:3" ht="12.75">
      <c r="B5" s="1">
        <v>0.2</v>
      </c>
      <c r="C5" s="2">
        <f t="shared" si="0"/>
        <v>2.1660000000000004</v>
      </c>
    </row>
    <row r="6" spans="2:3" ht="12.75">
      <c r="B6" s="1">
        <v>0.3</v>
      </c>
      <c r="C6" s="2">
        <f t="shared" si="0"/>
        <v>4.620375</v>
      </c>
    </row>
    <row r="7" spans="2:3" ht="12.75">
      <c r="B7" s="1">
        <v>0.4</v>
      </c>
      <c r="C7" s="2">
        <f t="shared" si="0"/>
        <v>7.776000000000002</v>
      </c>
    </row>
    <row r="8" spans="2:3" ht="12.75">
      <c r="B8" s="1">
        <v>0.5</v>
      </c>
      <c r="C8" s="2">
        <f t="shared" si="0"/>
        <v>11.484375</v>
      </c>
    </row>
    <row r="9" spans="2:3" ht="12.75">
      <c r="B9" s="1">
        <v>0.6</v>
      </c>
      <c r="C9" s="2">
        <f t="shared" si="0"/>
        <v>15.606</v>
      </c>
    </row>
    <row r="10" spans="2:3" ht="12.75">
      <c r="B10" s="1">
        <v>0.7</v>
      </c>
      <c r="C10" s="2">
        <f t="shared" si="0"/>
        <v>20.010375</v>
      </c>
    </row>
    <row r="11" spans="2:3" ht="12.75">
      <c r="B11" s="1">
        <v>0.8</v>
      </c>
      <c r="C11" s="2">
        <f t="shared" si="0"/>
        <v>24.576000000000004</v>
      </c>
    </row>
    <row r="12" spans="2:3" ht="12.75">
      <c r="B12" s="1">
        <v>0.9</v>
      </c>
      <c r="C12" s="2">
        <f t="shared" si="0"/>
        <v>29.190375000000003</v>
      </c>
    </row>
    <row r="13" spans="2:3" ht="12.75">
      <c r="B13" s="1">
        <v>1</v>
      </c>
      <c r="C13" s="2">
        <f t="shared" si="0"/>
        <v>33.75</v>
      </c>
    </row>
    <row r="14" spans="2:3" ht="12.75">
      <c r="B14" s="1">
        <v>1.1</v>
      </c>
      <c r="C14" s="2">
        <f t="shared" si="0"/>
        <v>38.160375</v>
      </c>
    </row>
    <row r="15" spans="2:3" ht="12.75">
      <c r="B15" s="1">
        <v>1.2</v>
      </c>
      <c r="C15" s="2">
        <f t="shared" si="0"/>
        <v>42.336</v>
      </c>
    </row>
    <row r="16" spans="2:3" ht="12.75">
      <c r="B16" s="1">
        <v>1.3</v>
      </c>
      <c r="C16" s="2">
        <f t="shared" si="0"/>
        <v>46.200375</v>
      </c>
    </row>
    <row r="17" spans="2:3" ht="12.75">
      <c r="B17" s="1">
        <v>1.4</v>
      </c>
      <c r="C17" s="2">
        <f t="shared" si="0"/>
        <v>49.68600000000001</v>
      </c>
    </row>
    <row r="18" spans="2:3" ht="12.75">
      <c r="B18" s="1">
        <v>1.5</v>
      </c>
      <c r="C18" s="2">
        <f t="shared" si="0"/>
        <v>52.734375</v>
      </c>
    </row>
    <row r="19" spans="2:3" ht="12.75">
      <c r="B19" s="1">
        <v>1.6</v>
      </c>
      <c r="C19" s="2">
        <f t="shared" si="0"/>
        <v>55.296000000000014</v>
      </c>
    </row>
    <row r="20" spans="2:3" ht="12.75">
      <c r="B20" s="1">
        <v>1.7</v>
      </c>
      <c r="C20" s="2">
        <f t="shared" si="0"/>
        <v>57.330375000000004</v>
      </c>
    </row>
    <row r="21" spans="2:3" ht="12.75">
      <c r="B21" s="1">
        <v>1.8</v>
      </c>
      <c r="C21" s="2">
        <f t="shared" si="0"/>
        <v>58.80600000000001</v>
      </c>
    </row>
    <row r="22" spans="2:3" ht="12.75">
      <c r="B22" s="1">
        <v>1.9</v>
      </c>
      <c r="C22" s="2">
        <f t="shared" si="0"/>
        <v>59.70037500000002</v>
      </c>
    </row>
    <row r="23" spans="2:3" ht="12.75">
      <c r="B23" s="1">
        <v>2</v>
      </c>
      <c r="C23" s="2">
        <f t="shared" si="0"/>
        <v>60</v>
      </c>
    </row>
    <row r="24" spans="2:3" ht="12.75">
      <c r="B24" s="1">
        <v>2.1</v>
      </c>
      <c r="C24" s="2">
        <f t="shared" si="0"/>
        <v>59.700374999999966</v>
      </c>
    </row>
    <row r="25" spans="2:3" ht="12.75">
      <c r="B25" s="1">
        <v>2.2</v>
      </c>
      <c r="C25" s="2">
        <f t="shared" si="0"/>
        <v>58.805999999999955</v>
      </c>
    </row>
    <row r="26" spans="2:3" ht="12.75">
      <c r="B26" s="1">
        <v>2.3</v>
      </c>
      <c r="C26" s="2">
        <f t="shared" si="0"/>
        <v>57.33037500000005</v>
      </c>
    </row>
    <row r="27" spans="2:3" ht="12.75">
      <c r="B27" s="1">
        <v>2.4</v>
      </c>
      <c r="C27" s="2">
        <f t="shared" si="0"/>
        <v>55.295999999999985</v>
      </c>
    </row>
    <row r="28" spans="2:3" ht="12.75">
      <c r="B28" s="1">
        <v>2.5</v>
      </c>
      <c r="C28" s="2">
        <f t="shared" si="0"/>
        <v>52.734375</v>
      </c>
    </row>
    <row r="29" spans="2:3" ht="12.75">
      <c r="B29" s="1">
        <v>2.6</v>
      </c>
      <c r="C29" s="2">
        <f t="shared" si="0"/>
        <v>49.68599999999995</v>
      </c>
    </row>
    <row r="30" spans="2:3" ht="12.75">
      <c r="B30" s="1">
        <v>2.7</v>
      </c>
      <c r="C30" s="2">
        <f t="shared" si="0"/>
        <v>46.20037499999999</v>
      </c>
    </row>
    <row r="31" spans="2:3" ht="12.75">
      <c r="B31" s="1">
        <v>2.8</v>
      </c>
      <c r="C31" s="2">
        <f t="shared" si="0"/>
        <v>42.33600000000003</v>
      </c>
    </row>
    <row r="32" spans="2:3" ht="12.75">
      <c r="B32" s="1">
        <v>2.9</v>
      </c>
      <c r="C32" s="2">
        <f t="shared" si="0"/>
        <v>38.160375000000016</v>
      </c>
    </row>
    <row r="33" spans="2:3" ht="12.75">
      <c r="B33" s="1">
        <v>3</v>
      </c>
      <c r="C33" s="2">
        <f t="shared" si="0"/>
        <v>33.75</v>
      </c>
    </row>
    <row r="34" spans="2:3" ht="12.75">
      <c r="B34" s="1">
        <v>3.1</v>
      </c>
      <c r="C34" s="2">
        <f t="shared" si="0"/>
        <v>29.19037499999998</v>
      </c>
    </row>
    <row r="35" spans="2:3" ht="12.75">
      <c r="B35" s="1">
        <v>3.2</v>
      </c>
      <c r="C35" s="2">
        <f t="shared" si="0"/>
        <v>24.576000000000064</v>
      </c>
    </row>
    <row r="36" spans="2:3" ht="12.75">
      <c r="B36" s="1">
        <v>3.3</v>
      </c>
      <c r="C36" s="2">
        <f t="shared" si="0"/>
        <v>20.010374999999847</v>
      </c>
    </row>
    <row r="37" spans="2:3" ht="12.75">
      <c r="B37" s="1">
        <v>3.4</v>
      </c>
      <c r="C37" s="2">
        <f t="shared" si="0"/>
        <v>15.605999999999973</v>
      </c>
    </row>
    <row r="38" spans="2:3" ht="12.75">
      <c r="B38" s="1">
        <v>3.5</v>
      </c>
      <c r="C38" s="2">
        <f t="shared" si="0"/>
        <v>11.484375</v>
      </c>
    </row>
    <row r="39" spans="2:3" ht="12.75">
      <c r="B39" s="1">
        <v>3.6</v>
      </c>
      <c r="C39" s="2">
        <f t="shared" si="0"/>
        <v>7.775999999999996</v>
      </c>
    </row>
    <row r="40" spans="2:3" ht="12.75">
      <c r="B40" s="1">
        <v>3.7</v>
      </c>
      <c r="C40" s="2">
        <f t="shared" si="0"/>
        <v>4.62037500000001</v>
      </c>
    </row>
    <row r="41" spans="2:3" ht="12.75">
      <c r="B41" s="1">
        <v>3.8</v>
      </c>
      <c r="C41" s="2">
        <f t="shared" si="0"/>
        <v>2.1660000000001745</v>
      </c>
    </row>
    <row r="42" spans="2:3" ht="12.75">
      <c r="B42" s="1">
        <v>3.9</v>
      </c>
      <c r="C42" s="2">
        <f t="shared" si="0"/>
        <v>0.570374999999963</v>
      </c>
    </row>
    <row r="43" spans="2:3" ht="12.75">
      <c r="B43" s="1">
        <v>4</v>
      </c>
      <c r="C43" s="2">
        <f t="shared" si="0"/>
        <v>0</v>
      </c>
    </row>
    <row r="44" spans="2:3" ht="12.75">
      <c r="B44" s="1">
        <v>4.1</v>
      </c>
      <c r="C44" s="2">
        <v>0</v>
      </c>
    </row>
    <row r="45" spans="2:3" ht="12.75">
      <c r="B45" s="1">
        <v>4.2</v>
      </c>
      <c r="C45" s="2">
        <v>0</v>
      </c>
    </row>
    <row r="46" spans="2:3" ht="12.75">
      <c r="B46" s="1">
        <v>4.3</v>
      </c>
      <c r="C46" s="2">
        <v>0</v>
      </c>
    </row>
    <row r="47" spans="2:3" ht="12.75">
      <c r="B47" s="1">
        <v>4.4</v>
      </c>
      <c r="C47" s="2">
        <v>0</v>
      </c>
    </row>
    <row r="48" spans="2:3" ht="12.75">
      <c r="B48" s="3">
        <v>4.5</v>
      </c>
      <c r="C48" s="2">
        <v>0</v>
      </c>
    </row>
    <row r="49" spans="2:3" ht="12.75">
      <c r="B49" s="1">
        <v>4.6</v>
      </c>
      <c r="C49" s="2">
        <v>0</v>
      </c>
    </row>
    <row r="50" spans="2:3" ht="12.75">
      <c r="B50" s="3">
        <v>4.7</v>
      </c>
      <c r="C50" s="6">
        <v>0</v>
      </c>
    </row>
    <row r="51" spans="2:3" ht="12.75">
      <c r="B51" s="1">
        <v>4.8</v>
      </c>
      <c r="C51" s="6">
        <v>0</v>
      </c>
    </row>
    <row r="52" spans="2:3" ht="12.75">
      <c r="B52" s="3">
        <v>4.9</v>
      </c>
      <c r="C52" s="6">
        <v>0</v>
      </c>
    </row>
    <row r="53" spans="2:3" ht="12.75">
      <c r="B53" s="1">
        <v>5</v>
      </c>
      <c r="C53" s="6">
        <v>0</v>
      </c>
    </row>
    <row r="54" spans="2:3" ht="12.75">
      <c r="B54" s="3">
        <v>5.1</v>
      </c>
      <c r="C54" s="6">
        <v>0</v>
      </c>
    </row>
    <row r="55" spans="2:3" ht="12.75">
      <c r="B55" s="1">
        <v>5.2</v>
      </c>
      <c r="C55" s="6">
        <v>0</v>
      </c>
    </row>
    <row r="56" spans="2:3" ht="12.75">
      <c r="B56" s="3">
        <v>5.3</v>
      </c>
      <c r="C56" s="6">
        <v>0</v>
      </c>
    </row>
    <row r="57" spans="2:3" ht="12.75">
      <c r="B57" s="1">
        <v>5.4</v>
      </c>
      <c r="C57" s="6">
        <v>0</v>
      </c>
    </row>
    <row r="58" spans="2:3" ht="12.75">
      <c r="B58" s="3">
        <v>5.5</v>
      </c>
      <c r="C58" s="6">
        <v>0</v>
      </c>
    </row>
    <row r="59" spans="2:3" ht="12.75">
      <c r="B59" s="1">
        <v>5.6</v>
      </c>
      <c r="C59" s="6">
        <v>0</v>
      </c>
    </row>
    <row r="60" spans="2:3" ht="12.75">
      <c r="B60" s="3">
        <v>5.7</v>
      </c>
      <c r="C60" s="6">
        <v>0</v>
      </c>
    </row>
    <row r="61" spans="2:3" ht="12.75">
      <c r="B61" s="1">
        <v>5.8</v>
      </c>
      <c r="C61" s="6">
        <v>0</v>
      </c>
    </row>
    <row r="62" spans="2:3" ht="12.75">
      <c r="B62" s="3">
        <v>5.89999999999999</v>
      </c>
      <c r="C62" s="6">
        <v>0</v>
      </c>
    </row>
    <row r="63" spans="2:3" ht="12.75">
      <c r="B63" s="1">
        <v>5.99999999999999</v>
      </c>
      <c r="C63">
        <f>-120*(B63-6)^2*(B63^2-16*B63+64)</f>
        <v>-4.5817041375236854E-26</v>
      </c>
    </row>
    <row r="64" spans="2:3" ht="12.75">
      <c r="B64" s="3">
        <v>6.09999999999999</v>
      </c>
      <c r="C64">
        <f aca="true" t="shared" si="1" ref="C64:C83">-120*(B64-6)^2*(B64^2-16*B64+64)</f>
        <v>-4.331999999999165</v>
      </c>
    </row>
    <row r="65" spans="2:3" ht="12.75">
      <c r="B65" s="1">
        <v>6.19999999999999</v>
      </c>
      <c r="C65">
        <f t="shared" si="1"/>
        <v>-15.551999999998689</v>
      </c>
    </row>
    <row r="66" spans="2:3" ht="12.75">
      <c r="B66" s="3">
        <v>6.29999999999999</v>
      </c>
      <c r="C66">
        <f t="shared" si="1"/>
        <v>-31.21199999999832</v>
      </c>
    </row>
    <row r="67" spans="2:3" ht="12.75">
      <c r="B67" s="1">
        <v>6.39999999999999</v>
      </c>
      <c r="C67">
        <f t="shared" si="1"/>
        <v>-49.15199999999806</v>
      </c>
    </row>
    <row r="68" spans="2:3" ht="12.75">
      <c r="B68" s="3">
        <v>6.49999999999999</v>
      </c>
      <c r="C68">
        <f t="shared" si="1"/>
        <v>-67.49999999999821</v>
      </c>
    </row>
    <row r="69" spans="2:3" ht="12.75">
      <c r="B69" s="1">
        <v>6.59999999999999</v>
      </c>
      <c r="C69">
        <f t="shared" si="1"/>
        <v>-84.6719999999984</v>
      </c>
    </row>
    <row r="70" spans="2:3" ht="12.75">
      <c r="B70" s="3">
        <v>6.69999999999999</v>
      </c>
      <c r="C70">
        <f t="shared" si="1"/>
        <v>-99.3719999999988</v>
      </c>
    </row>
    <row r="71" spans="2:3" ht="12.75">
      <c r="B71" s="1">
        <v>6.79999999999999</v>
      </c>
      <c r="C71">
        <f t="shared" si="1"/>
        <v>-110.59199999999926</v>
      </c>
    </row>
    <row r="72" spans="2:3" ht="12.75">
      <c r="B72" s="3">
        <v>6.89999999999999</v>
      </c>
      <c r="C72">
        <f t="shared" si="1"/>
        <v>-117.61199999999945</v>
      </c>
    </row>
    <row r="73" spans="2:3" ht="12.75">
      <c r="B73" s="1">
        <v>6.99999999999999</v>
      </c>
      <c r="C73">
        <f t="shared" si="1"/>
        <v>-120.00000000000021</v>
      </c>
    </row>
    <row r="74" spans="2:3" ht="12.75">
      <c r="B74" s="3">
        <v>7.09999999999999</v>
      </c>
      <c r="C74">
        <f t="shared" si="1"/>
        <v>-117.61200000000022</v>
      </c>
    </row>
    <row r="75" spans="2:3" ht="12.75">
      <c r="B75" s="1">
        <v>7.19999999999999</v>
      </c>
      <c r="C75">
        <f t="shared" si="1"/>
        <v>-110.5920000000008</v>
      </c>
    </row>
    <row r="76" spans="2:3" ht="12.75">
      <c r="B76" s="3">
        <v>7.29999999999999</v>
      </c>
      <c r="C76">
        <f t="shared" si="1"/>
        <v>-99.37200000000178</v>
      </c>
    </row>
    <row r="77" spans="2:3" ht="12.75">
      <c r="B77" s="1">
        <v>7.39999999999999</v>
      </c>
      <c r="C77">
        <f t="shared" si="1"/>
        <v>-84.67200000000196</v>
      </c>
    </row>
    <row r="78" spans="2:3" ht="12.75">
      <c r="B78" s="3">
        <v>7.49999999999999</v>
      </c>
      <c r="C78">
        <f t="shared" si="1"/>
        <v>-67.50000000000104</v>
      </c>
    </row>
    <row r="79" spans="2:3" ht="12.75">
      <c r="B79" s="1">
        <v>7.59999999999999</v>
      </c>
      <c r="C79">
        <f t="shared" si="1"/>
        <v>-49.1520000000027</v>
      </c>
    </row>
    <row r="80" spans="2:3" ht="12.75">
      <c r="B80" s="3">
        <v>7.69999999999999</v>
      </c>
      <c r="C80">
        <f t="shared" si="1"/>
        <v>-31.21200000000083</v>
      </c>
    </row>
    <row r="81" spans="2:3" ht="12.75">
      <c r="B81" s="1">
        <v>7.79999999999999</v>
      </c>
      <c r="C81">
        <f t="shared" si="1"/>
        <v>-15.55200000000226</v>
      </c>
    </row>
    <row r="82" spans="2:3" ht="12.75">
      <c r="B82" s="3">
        <v>7.89999999999999</v>
      </c>
      <c r="C82">
        <f t="shared" si="1"/>
        <v>-4.332000000002169</v>
      </c>
    </row>
    <row r="83" spans="2:3" ht="12.75">
      <c r="B83" s="1">
        <v>7.99999999999999</v>
      </c>
      <c r="C83">
        <f t="shared" si="1"/>
        <v>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7" sqref="A27"/>
    </sheetView>
  </sheetViews>
  <sheetFormatPr defaultColWidth="11.421875" defaultRowHeight="12.75"/>
  <sheetData/>
  <printOptions/>
  <pageMargins left="0.75" right="0.75" top="0.52" bottom="0.4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44" sqref="H4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0" sqref="H1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3"/>
  <sheetViews>
    <sheetView workbookViewId="0" topLeftCell="A1">
      <selection activeCell="B2" sqref="B2:E83"/>
    </sheetView>
  </sheetViews>
  <sheetFormatPr defaultColWidth="11.421875" defaultRowHeight="12.75"/>
  <cols>
    <col min="4" max="4" width="12.00390625" style="0" bestFit="1" customWidth="1"/>
    <col min="5" max="5" width="12.421875" style="0" bestFit="1" customWidth="1"/>
  </cols>
  <sheetData>
    <row r="2" spans="2:5" ht="12.75">
      <c r="B2" s="4" t="s">
        <v>0</v>
      </c>
      <c r="C2" s="11" t="s">
        <v>1</v>
      </c>
      <c r="D2" s="11" t="s">
        <v>2</v>
      </c>
      <c r="E2" s="12" t="s">
        <v>3</v>
      </c>
    </row>
    <row r="3" spans="2:5" ht="12.75">
      <c r="B3" s="1">
        <v>0</v>
      </c>
      <c r="C3" s="7">
        <f>B3^3*(3*B3^2-30*B3+80)/4</f>
        <v>0</v>
      </c>
      <c r="D3" s="7">
        <f aca="true" t="shared" si="0" ref="D3:D43">15*(B3^4/4-2*B3^3+4*B3^2)</f>
        <v>0</v>
      </c>
      <c r="E3" s="13">
        <f>15*B3*(B3^2-6*B3+8)</f>
        <v>0</v>
      </c>
    </row>
    <row r="4" spans="2:5" ht="12.75">
      <c r="B4" s="1">
        <v>0.1</v>
      </c>
      <c r="C4" s="7">
        <f aca="true" t="shared" si="1" ref="C4:C43">B4^3*(3*B4^2-30*B4+80)/4</f>
        <v>0.019257500000000004</v>
      </c>
      <c r="D4" s="7">
        <f t="shared" si="0"/>
        <v>0.5703750000000002</v>
      </c>
      <c r="E4" s="13">
        <f aca="true" t="shared" si="2" ref="E4:E43">15*B4*(B4^2-6*B4+8)</f>
        <v>11.115</v>
      </c>
    </row>
    <row r="5" spans="2:5" ht="12.75">
      <c r="B5" s="1">
        <v>0.2</v>
      </c>
      <c r="C5" s="7">
        <f t="shared" si="1"/>
        <v>0.14824000000000004</v>
      </c>
      <c r="D5" s="7">
        <f t="shared" si="0"/>
        <v>2.1660000000000004</v>
      </c>
      <c r="E5" s="13">
        <f t="shared" si="2"/>
        <v>20.52</v>
      </c>
    </row>
    <row r="6" spans="2:5" ht="12.75">
      <c r="B6" s="1">
        <v>0.3</v>
      </c>
      <c r="C6" s="7">
        <f t="shared" si="1"/>
        <v>0.48107249999999996</v>
      </c>
      <c r="D6" s="7">
        <f t="shared" si="0"/>
        <v>4.620375</v>
      </c>
      <c r="E6" s="13">
        <f t="shared" si="2"/>
        <v>28.305</v>
      </c>
    </row>
    <row r="7" spans="2:5" ht="12.75">
      <c r="B7" s="1">
        <v>0.4</v>
      </c>
      <c r="C7" s="7">
        <f t="shared" si="1"/>
        <v>1.0956800000000004</v>
      </c>
      <c r="D7" s="7">
        <f t="shared" si="0"/>
        <v>7.776000000000002</v>
      </c>
      <c r="E7" s="13">
        <f t="shared" si="2"/>
        <v>34.56</v>
      </c>
    </row>
    <row r="8" spans="2:5" ht="12.75">
      <c r="B8" s="1">
        <v>0.5</v>
      </c>
      <c r="C8" s="7">
        <f t="shared" si="1"/>
        <v>2.0546875</v>
      </c>
      <c r="D8" s="7">
        <f t="shared" si="0"/>
        <v>11.484375</v>
      </c>
      <c r="E8" s="13">
        <f t="shared" si="2"/>
        <v>39.375</v>
      </c>
    </row>
    <row r="9" spans="2:5" ht="12.75">
      <c r="B9" s="1">
        <v>0.6</v>
      </c>
      <c r="C9" s="7">
        <f t="shared" si="1"/>
        <v>3.40632</v>
      </c>
      <c r="D9" s="7">
        <f t="shared" si="0"/>
        <v>15.606</v>
      </c>
      <c r="E9" s="13">
        <f t="shared" si="2"/>
        <v>42.839999999999996</v>
      </c>
    </row>
    <row r="10" spans="2:5" ht="12.75">
      <c r="B10" s="1">
        <v>0.7</v>
      </c>
      <c r="C10" s="7">
        <f t="shared" si="1"/>
        <v>5.185302499999999</v>
      </c>
      <c r="D10" s="7">
        <f t="shared" si="0"/>
        <v>20.010375</v>
      </c>
      <c r="E10" s="13">
        <f t="shared" si="2"/>
        <v>45.04500000000001</v>
      </c>
    </row>
    <row r="11" spans="2:5" ht="12.75">
      <c r="B11" s="1">
        <v>0.8</v>
      </c>
      <c r="C11" s="7">
        <f t="shared" si="1"/>
        <v>7.413760000000002</v>
      </c>
      <c r="D11" s="7">
        <f t="shared" si="0"/>
        <v>24.576000000000004</v>
      </c>
      <c r="E11" s="13">
        <f t="shared" si="2"/>
        <v>46.08</v>
      </c>
    </row>
    <row r="12" spans="2:5" ht="12.75">
      <c r="B12" s="1">
        <v>0.9</v>
      </c>
      <c r="C12" s="7">
        <f t="shared" si="1"/>
        <v>10.102117500000002</v>
      </c>
      <c r="D12" s="7">
        <f t="shared" si="0"/>
        <v>29.190375000000003</v>
      </c>
      <c r="E12" s="13">
        <f t="shared" si="2"/>
        <v>46.035000000000004</v>
      </c>
    </row>
    <row r="13" spans="2:5" ht="12.75">
      <c r="B13" s="1">
        <v>1</v>
      </c>
      <c r="C13" s="7">
        <f t="shared" si="1"/>
        <v>13.25</v>
      </c>
      <c r="D13" s="7">
        <f t="shared" si="0"/>
        <v>33.75</v>
      </c>
      <c r="E13" s="13">
        <f t="shared" si="2"/>
        <v>45</v>
      </c>
    </row>
    <row r="14" spans="2:5" ht="12.75">
      <c r="B14" s="1">
        <v>1.1</v>
      </c>
      <c r="C14" s="7">
        <f t="shared" si="1"/>
        <v>16.847132500000004</v>
      </c>
      <c r="D14" s="7">
        <f t="shared" si="0"/>
        <v>38.160375</v>
      </c>
      <c r="E14" s="13">
        <f t="shared" si="2"/>
        <v>43.06499999999999</v>
      </c>
    </row>
    <row r="15" spans="2:5" ht="12.75">
      <c r="B15" s="1">
        <v>1.2</v>
      </c>
      <c r="C15" s="7">
        <f t="shared" si="1"/>
        <v>20.87424</v>
      </c>
      <c r="D15" s="7">
        <f t="shared" si="0"/>
        <v>42.336</v>
      </c>
      <c r="E15" s="13">
        <f t="shared" si="2"/>
        <v>40.32000000000001</v>
      </c>
    </row>
    <row r="16" spans="2:5" ht="12.75">
      <c r="B16" s="1">
        <v>1.3</v>
      </c>
      <c r="C16" s="7">
        <f t="shared" si="1"/>
        <v>25.303947500000007</v>
      </c>
      <c r="D16" s="7">
        <f t="shared" si="0"/>
        <v>46.200375</v>
      </c>
      <c r="E16" s="13">
        <f t="shared" si="2"/>
        <v>36.855</v>
      </c>
    </row>
    <row r="17" spans="2:5" ht="12.75">
      <c r="B17" s="1">
        <v>1.4</v>
      </c>
      <c r="C17" s="7">
        <f t="shared" si="1"/>
        <v>30.10167999999999</v>
      </c>
      <c r="D17" s="7">
        <f t="shared" si="0"/>
        <v>49.68600000000001</v>
      </c>
      <c r="E17" s="13">
        <f t="shared" si="2"/>
        <v>32.760000000000026</v>
      </c>
    </row>
    <row r="18" spans="2:5" ht="12.75">
      <c r="B18" s="1">
        <v>1.5</v>
      </c>
      <c r="C18" s="7">
        <f t="shared" si="1"/>
        <v>35.2265625</v>
      </c>
      <c r="D18" s="7">
        <f t="shared" si="0"/>
        <v>52.734375</v>
      </c>
      <c r="E18" s="13">
        <f t="shared" si="2"/>
        <v>28.125</v>
      </c>
    </row>
    <row r="19" spans="2:5" ht="12.75">
      <c r="B19" s="1">
        <v>1.6</v>
      </c>
      <c r="C19" s="7">
        <f t="shared" si="1"/>
        <v>40.63232000000001</v>
      </c>
      <c r="D19" s="7">
        <f t="shared" si="0"/>
        <v>55.296000000000014</v>
      </c>
      <c r="E19" s="13">
        <f t="shared" si="2"/>
        <v>23.039999999999978</v>
      </c>
    </row>
    <row r="20" spans="2:5" ht="12.75">
      <c r="B20" s="1">
        <v>1.7</v>
      </c>
      <c r="C20" s="7">
        <f t="shared" si="1"/>
        <v>46.26817749999999</v>
      </c>
      <c r="D20" s="7">
        <f t="shared" si="0"/>
        <v>57.330375000000004</v>
      </c>
      <c r="E20" s="13">
        <f t="shared" si="2"/>
        <v>17.59500000000001</v>
      </c>
    </row>
    <row r="21" spans="2:5" ht="12.75">
      <c r="B21" s="1">
        <v>1.8</v>
      </c>
      <c r="C21" s="7">
        <f t="shared" si="1"/>
        <v>52.07976000000001</v>
      </c>
      <c r="D21" s="7">
        <f t="shared" si="0"/>
        <v>58.80600000000001</v>
      </c>
      <c r="E21" s="13">
        <f t="shared" si="2"/>
        <v>11.879999999999987</v>
      </c>
    </row>
    <row r="22" spans="2:5" ht="12.75">
      <c r="B22" s="1">
        <v>1.9</v>
      </c>
      <c r="C22" s="7">
        <f t="shared" si="1"/>
        <v>58.00999249999999</v>
      </c>
      <c r="D22" s="7">
        <f t="shared" si="0"/>
        <v>59.70037500000002</v>
      </c>
      <c r="E22" s="13">
        <f t="shared" si="2"/>
        <v>5.985000000000024</v>
      </c>
    </row>
    <row r="23" spans="2:5" ht="12.75">
      <c r="B23" s="1">
        <v>2</v>
      </c>
      <c r="C23" s="7">
        <f t="shared" si="1"/>
        <v>64</v>
      </c>
      <c r="D23" s="7">
        <f t="shared" si="0"/>
        <v>60</v>
      </c>
      <c r="E23" s="13">
        <f t="shared" si="2"/>
        <v>0</v>
      </c>
    </row>
    <row r="24" spans="2:5" ht="12.75">
      <c r="B24" s="1">
        <v>2.1</v>
      </c>
      <c r="C24" s="7">
        <f t="shared" si="1"/>
        <v>69.99000750000002</v>
      </c>
      <c r="D24" s="7">
        <f t="shared" si="0"/>
        <v>59.700374999999966</v>
      </c>
      <c r="E24" s="13">
        <f t="shared" si="2"/>
        <v>-5.98500000000004</v>
      </c>
    </row>
    <row r="25" spans="2:5" ht="12.75">
      <c r="B25" s="1">
        <v>2.2</v>
      </c>
      <c r="C25" s="7">
        <f t="shared" si="1"/>
        <v>75.92024000000004</v>
      </c>
      <c r="D25" s="7">
        <f t="shared" si="0"/>
        <v>58.805999999999955</v>
      </c>
      <c r="E25" s="13">
        <f t="shared" si="2"/>
        <v>-11.879999999999981</v>
      </c>
    </row>
    <row r="26" spans="2:5" ht="12.75">
      <c r="B26" s="1">
        <v>2.3</v>
      </c>
      <c r="C26" s="7">
        <f t="shared" si="1"/>
        <v>81.73182249999996</v>
      </c>
      <c r="D26" s="7">
        <f t="shared" si="0"/>
        <v>57.33037500000005</v>
      </c>
      <c r="E26" s="13">
        <f t="shared" si="2"/>
        <v>-17.59499999999999</v>
      </c>
    </row>
    <row r="27" spans="2:5" ht="12.75">
      <c r="B27" s="1">
        <v>2.4</v>
      </c>
      <c r="C27" s="7">
        <f t="shared" si="1"/>
        <v>87.36768000000001</v>
      </c>
      <c r="D27" s="7">
        <f t="shared" si="0"/>
        <v>55.295999999999985</v>
      </c>
      <c r="E27" s="13">
        <f t="shared" si="2"/>
        <v>-23.039999999999957</v>
      </c>
    </row>
    <row r="28" spans="2:5" ht="12.75">
      <c r="B28" s="1">
        <v>2.5</v>
      </c>
      <c r="C28" s="7">
        <f t="shared" si="1"/>
        <v>92.7734375</v>
      </c>
      <c r="D28" s="7">
        <f t="shared" si="0"/>
        <v>52.734375</v>
      </c>
      <c r="E28" s="13">
        <f t="shared" si="2"/>
        <v>-28.125</v>
      </c>
    </row>
    <row r="29" spans="2:5" ht="12.75">
      <c r="B29" s="1">
        <v>2.6</v>
      </c>
      <c r="C29" s="7">
        <f t="shared" si="1"/>
        <v>97.89832000000003</v>
      </c>
      <c r="D29" s="7">
        <f t="shared" si="0"/>
        <v>49.68599999999995</v>
      </c>
      <c r="E29" s="13">
        <f t="shared" si="2"/>
        <v>-32.75999999999999</v>
      </c>
    </row>
    <row r="30" spans="2:5" ht="12.75">
      <c r="B30" s="1">
        <v>2.7</v>
      </c>
      <c r="C30" s="7">
        <f t="shared" si="1"/>
        <v>102.69605250000004</v>
      </c>
      <c r="D30" s="7">
        <f t="shared" si="0"/>
        <v>46.20037499999999</v>
      </c>
      <c r="E30" s="13">
        <f t="shared" si="2"/>
        <v>-36.855000000000075</v>
      </c>
    </row>
    <row r="31" spans="2:5" ht="12.75">
      <c r="B31" s="1">
        <v>2.8</v>
      </c>
      <c r="C31" s="7">
        <f t="shared" si="1"/>
        <v>107.12575999999996</v>
      </c>
      <c r="D31" s="7">
        <f t="shared" si="0"/>
        <v>42.33600000000003</v>
      </c>
      <c r="E31" s="13">
        <f t="shared" si="2"/>
        <v>-40.31999999999989</v>
      </c>
    </row>
    <row r="32" spans="2:5" ht="12.75">
      <c r="B32" s="1">
        <v>2.9</v>
      </c>
      <c r="C32" s="7">
        <f t="shared" si="1"/>
        <v>111.15286750000003</v>
      </c>
      <c r="D32" s="7">
        <f t="shared" si="0"/>
        <v>38.160375000000016</v>
      </c>
      <c r="E32" s="13">
        <f t="shared" si="2"/>
        <v>-43.064999999999934</v>
      </c>
    </row>
    <row r="33" spans="2:5" ht="12.75">
      <c r="B33" s="1">
        <v>3</v>
      </c>
      <c r="C33" s="7">
        <f t="shared" si="1"/>
        <v>114.75</v>
      </c>
      <c r="D33" s="7">
        <f t="shared" si="0"/>
        <v>33.75</v>
      </c>
      <c r="E33" s="13">
        <f t="shared" si="2"/>
        <v>-45</v>
      </c>
    </row>
    <row r="34" spans="2:5" ht="12.75">
      <c r="B34" s="1">
        <v>3.1</v>
      </c>
      <c r="C34" s="7">
        <f t="shared" si="1"/>
        <v>117.89788250000011</v>
      </c>
      <c r="D34" s="7">
        <f t="shared" si="0"/>
        <v>29.19037499999998</v>
      </c>
      <c r="E34" s="13">
        <f t="shared" si="2"/>
        <v>-46.03500000000001</v>
      </c>
    </row>
    <row r="35" spans="2:5" ht="12.75">
      <c r="B35" s="1">
        <v>3.2</v>
      </c>
      <c r="C35" s="7">
        <f t="shared" si="1"/>
        <v>120.58624000000002</v>
      </c>
      <c r="D35" s="7">
        <f t="shared" si="0"/>
        <v>24.576000000000064</v>
      </c>
      <c r="E35" s="13">
        <f t="shared" si="2"/>
        <v>-46.08000000000004</v>
      </c>
    </row>
    <row r="36" spans="2:5" ht="12.75">
      <c r="B36" s="1">
        <v>3.3</v>
      </c>
      <c r="C36" s="7">
        <f t="shared" si="1"/>
        <v>122.81469749999988</v>
      </c>
      <c r="D36" s="7">
        <f t="shared" si="0"/>
        <v>20.010374999999847</v>
      </c>
      <c r="E36" s="13">
        <f t="shared" si="2"/>
        <v>-45.044999999999916</v>
      </c>
    </row>
    <row r="37" spans="2:5" ht="12.75">
      <c r="B37" s="1">
        <v>3.4</v>
      </c>
      <c r="C37" s="7">
        <f t="shared" si="1"/>
        <v>124.5936799999999</v>
      </c>
      <c r="D37" s="7">
        <f t="shared" si="0"/>
        <v>15.605999999999973</v>
      </c>
      <c r="E37" s="13">
        <f t="shared" si="2"/>
        <v>-42.83999999999999</v>
      </c>
    </row>
    <row r="38" spans="2:5" ht="12.75">
      <c r="B38" s="1">
        <v>3.5</v>
      </c>
      <c r="C38" s="7">
        <f t="shared" si="1"/>
        <v>125.9453125</v>
      </c>
      <c r="D38" s="7">
        <f t="shared" si="0"/>
        <v>11.484375</v>
      </c>
      <c r="E38" s="13">
        <f t="shared" si="2"/>
        <v>-39.375</v>
      </c>
    </row>
    <row r="39" spans="2:5" ht="12.75">
      <c r="B39" s="1">
        <v>3.6</v>
      </c>
      <c r="C39" s="7">
        <f t="shared" si="1"/>
        <v>126.90431999999997</v>
      </c>
      <c r="D39" s="7">
        <f t="shared" si="0"/>
        <v>7.775999999999996</v>
      </c>
      <c r="E39" s="13">
        <f t="shared" si="2"/>
        <v>-34.56000000000003</v>
      </c>
    </row>
    <row r="40" spans="2:5" ht="12.75">
      <c r="B40" s="1">
        <v>3.7</v>
      </c>
      <c r="C40" s="7">
        <f t="shared" si="1"/>
        <v>127.5189275000001</v>
      </c>
      <c r="D40" s="7">
        <f t="shared" si="0"/>
        <v>4.62037500000001</v>
      </c>
      <c r="E40" s="13">
        <f t="shared" si="2"/>
        <v>-28.305000000000085</v>
      </c>
    </row>
    <row r="41" spans="2:5" ht="12.75">
      <c r="B41" s="1">
        <v>3.8</v>
      </c>
      <c r="C41" s="7">
        <f t="shared" si="1"/>
        <v>127.85175999999989</v>
      </c>
      <c r="D41" s="7">
        <f t="shared" si="0"/>
        <v>2.1660000000001745</v>
      </c>
      <c r="E41" s="13">
        <f t="shared" si="2"/>
        <v>-20.519999999999868</v>
      </c>
    </row>
    <row r="42" spans="2:5" ht="12.75">
      <c r="B42" s="1">
        <v>3.9</v>
      </c>
      <c r="C42" s="7">
        <f t="shared" si="1"/>
        <v>127.98074249999992</v>
      </c>
      <c r="D42" s="7">
        <f t="shared" si="0"/>
        <v>0.570374999999963</v>
      </c>
      <c r="E42" s="13">
        <f t="shared" si="2"/>
        <v>-11.11499999999997</v>
      </c>
    </row>
    <row r="43" spans="2:5" ht="12.75">
      <c r="B43" s="1">
        <v>4</v>
      </c>
      <c r="C43" s="7">
        <f t="shared" si="1"/>
        <v>128</v>
      </c>
      <c r="D43" s="7">
        <f t="shared" si="0"/>
        <v>0</v>
      </c>
      <c r="E43" s="13">
        <f t="shared" si="2"/>
        <v>0</v>
      </c>
    </row>
    <row r="44" spans="2:5" ht="12.75">
      <c r="B44" s="1">
        <v>4.1</v>
      </c>
      <c r="C44" s="7">
        <v>128</v>
      </c>
      <c r="D44" s="7">
        <v>0</v>
      </c>
      <c r="E44" s="16">
        <v>0</v>
      </c>
    </row>
    <row r="45" spans="2:5" ht="12.75">
      <c r="B45" s="1">
        <v>4.2</v>
      </c>
      <c r="C45" s="7">
        <v>128</v>
      </c>
      <c r="D45" s="7">
        <v>0</v>
      </c>
      <c r="E45" s="16">
        <v>0</v>
      </c>
    </row>
    <row r="46" spans="2:5" ht="12.75">
      <c r="B46" s="1">
        <v>4.3</v>
      </c>
      <c r="C46" s="7">
        <v>128</v>
      </c>
      <c r="D46" s="7">
        <v>0</v>
      </c>
      <c r="E46" s="16">
        <v>0</v>
      </c>
    </row>
    <row r="47" spans="2:5" ht="12.75">
      <c r="B47" s="1">
        <v>4.4</v>
      </c>
      <c r="C47" s="7">
        <v>128</v>
      </c>
      <c r="D47" s="7">
        <v>0</v>
      </c>
      <c r="E47" s="16">
        <v>0</v>
      </c>
    </row>
    <row r="48" spans="2:5" ht="12.75">
      <c r="B48" s="1">
        <v>4.5</v>
      </c>
      <c r="C48" s="7">
        <v>128</v>
      </c>
      <c r="D48" s="7">
        <v>0</v>
      </c>
      <c r="E48" s="16">
        <v>0</v>
      </c>
    </row>
    <row r="49" spans="2:5" ht="12.75">
      <c r="B49" s="1">
        <v>4.6</v>
      </c>
      <c r="C49" s="7">
        <v>128</v>
      </c>
      <c r="D49" s="7">
        <v>0</v>
      </c>
      <c r="E49" s="16">
        <v>0</v>
      </c>
    </row>
    <row r="50" spans="2:5" ht="12.75">
      <c r="B50" s="1">
        <v>4.7</v>
      </c>
      <c r="C50" s="7">
        <v>128</v>
      </c>
      <c r="D50" s="7">
        <v>0</v>
      </c>
      <c r="E50" s="16">
        <v>0</v>
      </c>
    </row>
    <row r="51" spans="2:5" ht="12.75">
      <c r="B51" s="1">
        <v>4.8</v>
      </c>
      <c r="C51" s="7">
        <v>128</v>
      </c>
      <c r="D51" s="7">
        <v>0</v>
      </c>
      <c r="E51" s="16">
        <v>0</v>
      </c>
    </row>
    <row r="52" spans="2:5" ht="12.75">
      <c r="B52" s="1">
        <v>4.9</v>
      </c>
      <c r="C52" s="7">
        <v>128</v>
      </c>
      <c r="D52" s="7">
        <v>0</v>
      </c>
      <c r="E52" s="16">
        <v>0</v>
      </c>
    </row>
    <row r="53" spans="2:5" ht="12.75">
      <c r="B53" s="1">
        <v>5</v>
      </c>
      <c r="C53" s="7">
        <v>128</v>
      </c>
      <c r="D53" s="7">
        <v>0</v>
      </c>
      <c r="E53" s="16">
        <v>0</v>
      </c>
    </row>
    <row r="54" spans="2:5" ht="12.75">
      <c r="B54" s="1">
        <v>5.1</v>
      </c>
      <c r="C54" s="7">
        <v>128</v>
      </c>
      <c r="D54" s="7">
        <v>0</v>
      </c>
      <c r="E54" s="16">
        <v>0</v>
      </c>
    </row>
    <row r="55" spans="2:5" ht="12.75">
      <c r="B55" s="1">
        <v>5.2</v>
      </c>
      <c r="C55" s="7">
        <v>128</v>
      </c>
      <c r="D55" s="7">
        <v>0</v>
      </c>
      <c r="E55" s="16">
        <v>0</v>
      </c>
    </row>
    <row r="56" spans="2:5" ht="12.75">
      <c r="B56" s="1">
        <v>5.3</v>
      </c>
      <c r="C56" s="7">
        <v>128</v>
      </c>
      <c r="D56" s="7">
        <v>0</v>
      </c>
      <c r="E56" s="16">
        <v>0</v>
      </c>
    </row>
    <row r="57" spans="2:5" ht="12.75">
      <c r="B57" s="1">
        <v>5.4</v>
      </c>
      <c r="C57" s="7">
        <v>128</v>
      </c>
      <c r="D57" s="7">
        <v>0</v>
      </c>
      <c r="E57" s="16">
        <v>0</v>
      </c>
    </row>
    <row r="58" spans="2:5" ht="12.75">
      <c r="B58" s="1">
        <v>5.5</v>
      </c>
      <c r="C58" s="7">
        <v>128</v>
      </c>
      <c r="D58" s="7">
        <v>0</v>
      </c>
      <c r="E58" s="16">
        <v>0</v>
      </c>
    </row>
    <row r="59" spans="2:5" ht="12.75">
      <c r="B59" s="1">
        <v>5.6</v>
      </c>
      <c r="C59" s="7">
        <v>128</v>
      </c>
      <c r="D59" s="7">
        <v>0</v>
      </c>
      <c r="E59" s="16">
        <v>0</v>
      </c>
    </row>
    <row r="60" spans="2:5" ht="12.75">
      <c r="B60" s="1">
        <v>5.7</v>
      </c>
      <c r="C60" s="7">
        <v>128</v>
      </c>
      <c r="D60" s="7">
        <v>0</v>
      </c>
      <c r="E60" s="16">
        <v>0</v>
      </c>
    </row>
    <row r="61" spans="2:5" ht="12.75">
      <c r="B61" s="1">
        <v>5.8</v>
      </c>
      <c r="C61" s="7">
        <v>128</v>
      </c>
      <c r="D61" s="7">
        <v>0</v>
      </c>
      <c r="E61" s="16">
        <v>0</v>
      </c>
    </row>
    <row r="62" spans="2:5" ht="12.75">
      <c r="B62" s="1">
        <v>5.89999999999999</v>
      </c>
      <c r="C62" s="7">
        <v>128</v>
      </c>
      <c r="D62" s="7">
        <v>0</v>
      </c>
      <c r="E62" s="16">
        <v>0</v>
      </c>
    </row>
    <row r="63" spans="2:5" ht="12.75">
      <c r="B63" s="1">
        <v>5.99999999999999</v>
      </c>
      <c r="C63" s="7">
        <f>8*(6-B63)^3*(3*B63^2-51*B63+218)+128</f>
        <v>128</v>
      </c>
      <c r="D63" s="10">
        <f aca="true" t="shared" si="3" ref="D63:D83">-120*(B63-6)^2*(B63^2-16*B63+64)</f>
        <v>-4.5817041375236854E-26</v>
      </c>
      <c r="E63" s="13">
        <f>480*(6-B63)*(B63^2-15*B63+56)</f>
        <v>9.379164112033455E-12</v>
      </c>
    </row>
    <row r="64" spans="2:5" ht="12.75">
      <c r="B64" s="1">
        <v>6.09999999999999</v>
      </c>
      <c r="C64" s="7">
        <f aca="true" t="shared" si="4" ref="C64:C83">8*(6-B64)^3*(3*B64^2-51*B64+218)+128</f>
        <v>127.85176000000004</v>
      </c>
      <c r="D64" s="10">
        <f t="shared" si="3"/>
        <v>-4.331999999999165</v>
      </c>
      <c r="E64" s="13">
        <f aca="true" t="shared" si="5" ref="E64:E83">480*(6-B64)*(B64^2-15*B64+56)</f>
        <v>-82.07999999999309</v>
      </c>
    </row>
    <row r="65" spans="2:5" ht="12.75">
      <c r="B65" s="1">
        <v>6.19999999999999</v>
      </c>
      <c r="C65" s="7">
        <f t="shared" si="4"/>
        <v>126.90432000000015</v>
      </c>
      <c r="D65" s="10">
        <f t="shared" si="3"/>
        <v>-15.551999999998689</v>
      </c>
      <c r="E65" s="13">
        <f t="shared" si="5"/>
        <v>-138.2399999999959</v>
      </c>
    </row>
    <row r="66" spans="2:5" ht="12.75">
      <c r="B66" s="1">
        <v>6.29999999999999</v>
      </c>
      <c r="C66" s="7">
        <f t="shared" si="4"/>
        <v>124.59368000000032</v>
      </c>
      <c r="D66" s="10">
        <f t="shared" si="3"/>
        <v>-31.21199999999832</v>
      </c>
      <c r="E66" s="13">
        <f t="shared" si="5"/>
        <v>-171.35999999999706</v>
      </c>
    </row>
    <row r="67" spans="2:5" ht="12.75">
      <c r="B67" s="1">
        <v>6.39999999999999</v>
      </c>
      <c r="C67" s="7">
        <f t="shared" si="4"/>
        <v>120.5862400000005</v>
      </c>
      <c r="D67" s="10">
        <f t="shared" si="3"/>
        <v>-49.15199999999806</v>
      </c>
      <c r="E67" s="13">
        <f t="shared" si="5"/>
        <v>-184.3199999999995</v>
      </c>
    </row>
    <row r="68" spans="2:5" ht="12.75">
      <c r="B68" s="1">
        <v>6.49999999999999</v>
      </c>
      <c r="C68" s="7">
        <f t="shared" si="4"/>
        <v>114.75000000000067</v>
      </c>
      <c r="D68" s="10">
        <f t="shared" si="3"/>
        <v>-67.49999999999821</v>
      </c>
      <c r="E68" s="13">
        <f t="shared" si="5"/>
        <v>-179.9999999999999</v>
      </c>
    </row>
    <row r="69" spans="2:5" ht="12.75">
      <c r="B69" s="1">
        <v>6.59999999999999</v>
      </c>
      <c r="C69" s="7">
        <f t="shared" si="4"/>
        <v>107.1257600000009</v>
      </c>
      <c r="D69" s="10">
        <f t="shared" si="3"/>
        <v>-84.6719999999984</v>
      </c>
      <c r="E69" s="13">
        <f t="shared" si="5"/>
        <v>-161.28000000000407</v>
      </c>
    </row>
    <row r="70" spans="2:5" ht="12.75">
      <c r="B70" s="1">
        <v>6.69999999999999</v>
      </c>
      <c r="C70" s="7">
        <f t="shared" si="4"/>
        <v>97.89832000000101</v>
      </c>
      <c r="D70" s="10">
        <f t="shared" si="3"/>
        <v>-99.3719999999988</v>
      </c>
      <c r="E70" s="13">
        <f t="shared" si="5"/>
        <v>-131.04000000000318</v>
      </c>
    </row>
    <row r="71" spans="2:5" ht="12.75">
      <c r="B71" s="1">
        <v>6.79999999999999</v>
      </c>
      <c r="C71" s="7">
        <f t="shared" si="4"/>
        <v>87.3676800000011</v>
      </c>
      <c r="D71" s="10">
        <f t="shared" si="3"/>
        <v>-110.59199999999926</v>
      </c>
      <c r="E71" s="13">
        <f t="shared" si="5"/>
        <v>-92.16000000000234</v>
      </c>
    </row>
    <row r="72" spans="2:5" ht="12.75">
      <c r="B72" s="1">
        <v>6.89999999999999</v>
      </c>
      <c r="C72" s="7">
        <f t="shared" si="4"/>
        <v>75.92024000000109</v>
      </c>
      <c r="D72" s="10">
        <f t="shared" si="3"/>
        <v>-117.61199999999945</v>
      </c>
      <c r="E72" s="13">
        <f t="shared" si="5"/>
        <v>-47.520000000005346</v>
      </c>
    </row>
    <row r="73" spans="2:5" ht="12.75">
      <c r="B73" s="1">
        <v>6.99999999999999</v>
      </c>
      <c r="C73" s="7">
        <f t="shared" si="4"/>
        <v>64.00000000000097</v>
      </c>
      <c r="D73" s="10">
        <f t="shared" si="3"/>
        <v>-120.00000000000021</v>
      </c>
      <c r="E73" s="13">
        <f t="shared" si="5"/>
        <v>-3.4106051316484478E-12</v>
      </c>
    </row>
    <row r="74" spans="2:5" ht="12.75">
      <c r="B74" s="1">
        <v>7.09999999999999</v>
      </c>
      <c r="C74" s="7">
        <f t="shared" si="4"/>
        <v>52.07976000000154</v>
      </c>
      <c r="D74" s="10">
        <f t="shared" si="3"/>
        <v>-117.61200000000022</v>
      </c>
      <c r="E74" s="13">
        <f t="shared" si="5"/>
        <v>47.51999999999386</v>
      </c>
    </row>
    <row r="75" spans="2:5" ht="12.75">
      <c r="B75" s="1">
        <v>7.19999999999999</v>
      </c>
      <c r="C75" s="7">
        <f t="shared" si="4"/>
        <v>40.6323200000014</v>
      </c>
      <c r="D75" s="10">
        <f t="shared" si="3"/>
        <v>-110.5920000000008</v>
      </c>
      <c r="E75" s="13">
        <f t="shared" si="5"/>
        <v>92.15999999999731</v>
      </c>
    </row>
    <row r="76" spans="2:5" ht="12.75">
      <c r="B76" s="1">
        <v>7.29999999999999</v>
      </c>
      <c r="C76" s="7">
        <f t="shared" si="4"/>
        <v>30.10168000000087</v>
      </c>
      <c r="D76" s="10">
        <f t="shared" si="3"/>
        <v>-99.37200000000178</v>
      </c>
      <c r="E76" s="13">
        <f t="shared" si="5"/>
        <v>131.03999999999954</v>
      </c>
    </row>
    <row r="77" spans="2:5" ht="12.75">
      <c r="B77" s="1">
        <v>7.39999999999999</v>
      </c>
      <c r="C77" s="7">
        <f t="shared" si="4"/>
        <v>20.874240000000597</v>
      </c>
      <c r="D77" s="10">
        <f t="shared" si="3"/>
        <v>-84.67200000000196</v>
      </c>
      <c r="E77" s="13">
        <f t="shared" si="5"/>
        <v>161.27999999999537</v>
      </c>
    </row>
    <row r="78" spans="2:5" ht="12.75">
      <c r="B78" s="1">
        <v>7.49999999999999</v>
      </c>
      <c r="C78" s="7">
        <f t="shared" si="4"/>
        <v>13.250000000000696</v>
      </c>
      <c r="D78" s="10">
        <f t="shared" si="3"/>
        <v>-67.50000000000104</v>
      </c>
      <c r="E78" s="13">
        <f t="shared" si="5"/>
        <v>180.00000000000395</v>
      </c>
    </row>
    <row r="79" spans="2:5" ht="12.75">
      <c r="B79" s="1">
        <v>7.59999999999999</v>
      </c>
      <c r="C79" s="7">
        <f t="shared" si="4"/>
        <v>7.413760000001147</v>
      </c>
      <c r="D79" s="10">
        <f t="shared" si="3"/>
        <v>-49.1520000000027</v>
      </c>
      <c r="E79" s="13">
        <f t="shared" si="5"/>
        <v>184.3199999999949</v>
      </c>
    </row>
    <row r="80" spans="2:5" ht="12.75">
      <c r="B80" s="1">
        <v>7.69999999999999</v>
      </c>
      <c r="C80" s="7">
        <f t="shared" si="4"/>
        <v>3.406320000001486</v>
      </c>
      <c r="D80" s="10">
        <f t="shared" si="3"/>
        <v>-31.21200000000083</v>
      </c>
      <c r="E80" s="13">
        <f t="shared" si="5"/>
        <v>171.36000000000553</v>
      </c>
    </row>
    <row r="81" spans="2:5" ht="12.75">
      <c r="B81" s="1">
        <v>7.79999999999999</v>
      </c>
      <c r="C81" s="7">
        <f t="shared" si="4"/>
        <v>1.09568000000084</v>
      </c>
      <c r="D81" s="10">
        <f t="shared" si="3"/>
        <v>-15.55200000000226</v>
      </c>
      <c r="E81" s="13">
        <f t="shared" si="5"/>
        <v>138.24000000000856</v>
      </c>
    </row>
    <row r="82" spans="2:5" ht="12.75">
      <c r="B82" s="1">
        <v>7.89999999999999</v>
      </c>
      <c r="C82" s="7">
        <f t="shared" si="4"/>
        <v>0.14823999999984494</v>
      </c>
      <c r="D82" s="10">
        <f t="shared" si="3"/>
        <v>-4.332000000002169</v>
      </c>
      <c r="E82" s="13">
        <f t="shared" si="5"/>
        <v>82.08000000000266</v>
      </c>
    </row>
    <row r="83" spans="2:5" ht="12.75">
      <c r="B83" s="3">
        <v>7.99999999999999</v>
      </c>
      <c r="C83" s="14">
        <f t="shared" si="4"/>
        <v>-1.7621459846850485E-12</v>
      </c>
      <c r="D83" s="17">
        <f t="shared" si="3"/>
        <v>0</v>
      </c>
      <c r="E83" s="15">
        <f t="shared" si="5"/>
        <v>1.3642420526593857E-11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D1">
      <selection activeCell="E4" sqref="E4"/>
    </sheetView>
  </sheetViews>
  <sheetFormatPr defaultColWidth="11.421875" defaultRowHeight="12.75"/>
  <sheetData/>
  <printOptions/>
  <pageMargins left="0.75" right="0.75" top="0.31" bottom="0.54" header="0.28" footer="0.492125984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">
      <selection activeCell="B22" sqref="B22"/>
    </sheetView>
  </sheetViews>
  <sheetFormatPr defaultColWidth="11.421875" defaultRowHeight="12.75"/>
  <sheetData/>
  <printOptions/>
  <pageMargins left="0.75" right="0.75" top="0.31" bottom="0.54" header="0.28" footer="0.492125984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83"/>
  <sheetViews>
    <sheetView workbookViewId="0" topLeftCell="A1">
      <selection activeCell="F18" sqref="F18"/>
    </sheetView>
  </sheetViews>
  <sheetFormatPr defaultColWidth="11.421875" defaultRowHeight="12.75"/>
  <cols>
    <col min="4" max="4" width="12.00390625" style="0" bestFit="1" customWidth="1"/>
    <col min="5" max="5" width="12.421875" style="0" bestFit="1" customWidth="1"/>
  </cols>
  <sheetData>
    <row r="2" spans="2:5" ht="12.75">
      <c r="B2" s="4" t="s">
        <v>0</v>
      </c>
      <c r="C2" s="11" t="s">
        <v>1</v>
      </c>
      <c r="D2" s="11" t="s">
        <v>2</v>
      </c>
      <c r="E2" s="12" t="s">
        <v>3</v>
      </c>
    </row>
    <row r="3" spans="2:5" ht="12.75">
      <c r="B3" s="1">
        <v>0</v>
      </c>
      <c r="C3" s="7">
        <f>IF(B3&gt;6,8*(6-B3)^3*(3*B3^2-51*B3+218)+128,IF(B3&gt;4,128,B3^3*(3*B3^2-30*B3+80)/4))</f>
        <v>0</v>
      </c>
      <c r="D3" s="7">
        <f>IF(B3&gt;6,-120*(B3-6)^2*(B3^2-16*B3+64),IF(B3&gt;4,0,15*(B3^4/4-2*B3^3+4*B3^2)))</f>
        <v>0</v>
      </c>
      <c r="E3" s="13">
        <f>IF(B3&gt;6,480*(6-B3)*(B3^2-15*B3+56),IF(B3&gt;4,0,15*B3*(B3^2-6*B3+8)))</f>
        <v>0</v>
      </c>
    </row>
    <row r="4" spans="2:5" ht="12.75">
      <c r="B4" s="1">
        <v>0.1</v>
      </c>
      <c r="C4" s="7">
        <f aca="true" t="shared" si="0" ref="C4:C67">IF(B4&gt;6,8*(6-B4)^3*(3*B4^2-51*B4+218)+128,IF(B4&gt;4,128,B4^3*(3*B4^2-30*B4+80)/4))</f>
        <v>0.019257500000000004</v>
      </c>
      <c r="D4" s="7">
        <f aca="true" t="shared" si="1" ref="D4:D67">IF(B4&gt;6,-120*(B4-6)^2*(B4^2-16*B4+64),IF(B4&gt;4,0,15*(B4^4/4-2*B4^3+4*B4^2)))</f>
        <v>0.5703750000000002</v>
      </c>
      <c r="E4" s="13">
        <f aca="true" t="shared" si="2" ref="E4:E67">IF(B4&gt;6,480*(6-B4)*(B4^2-15*B4+56),IF(B4&gt;4,0,15*B4*(B4^2-6*B4+8)))</f>
        <v>11.115</v>
      </c>
    </row>
    <row r="5" spans="2:5" ht="12.75">
      <c r="B5" s="1">
        <v>0.2</v>
      </c>
      <c r="C5" s="7">
        <f t="shared" si="0"/>
        <v>0.14824000000000004</v>
      </c>
      <c r="D5" s="7">
        <f t="shared" si="1"/>
        <v>2.1660000000000004</v>
      </c>
      <c r="E5" s="13">
        <f t="shared" si="2"/>
        <v>20.52</v>
      </c>
    </row>
    <row r="6" spans="2:5" ht="12.75">
      <c r="B6" s="1">
        <v>0.3</v>
      </c>
      <c r="C6" s="7">
        <f t="shared" si="0"/>
        <v>0.48107249999999996</v>
      </c>
      <c r="D6" s="7">
        <f t="shared" si="1"/>
        <v>4.620375</v>
      </c>
      <c r="E6" s="13">
        <f t="shared" si="2"/>
        <v>28.305</v>
      </c>
    </row>
    <row r="7" spans="2:5" ht="12.75">
      <c r="B7" s="1">
        <v>0.4</v>
      </c>
      <c r="C7" s="7">
        <f t="shared" si="0"/>
        <v>1.0956800000000004</v>
      </c>
      <c r="D7" s="7">
        <f t="shared" si="1"/>
        <v>7.776000000000002</v>
      </c>
      <c r="E7" s="13">
        <f t="shared" si="2"/>
        <v>34.56</v>
      </c>
    </row>
    <row r="8" spans="2:5" ht="12.75">
      <c r="B8" s="1">
        <v>0.5</v>
      </c>
      <c r="C8" s="7">
        <f t="shared" si="0"/>
        <v>2.0546875</v>
      </c>
      <c r="D8" s="7">
        <f t="shared" si="1"/>
        <v>11.484375</v>
      </c>
      <c r="E8" s="13">
        <f t="shared" si="2"/>
        <v>39.375</v>
      </c>
    </row>
    <row r="9" spans="2:5" ht="12.75">
      <c r="B9" s="1">
        <v>0.6</v>
      </c>
      <c r="C9" s="7">
        <f t="shared" si="0"/>
        <v>3.40632</v>
      </c>
      <c r="D9" s="7">
        <f t="shared" si="1"/>
        <v>15.606</v>
      </c>
      <c r="E9" s="13">
        <f t="shared" si="2"/>
        <v>42.839999999999996</v>
      </c>
    </row>
    <row r="10" spans="2:5" ht="12.75">
      <c r="B10" s="1">
        <v>0.7</v>
      </c>
      <c r="C10" s="7">
        <f t="shared" si="0"/>
        <v>5.185302499999999</v>
      </c>
      <c r="D10" s="7">
        <f t="shared" si="1"/>
        <v>20.010375</v>
      </c>
      <c r="E10" s="13">
        <f t="shared" si="2"/>
        <v>45.04500000000001</v>
      </c>
    </row>
    <row r="11" spans="2:5" ht="12.75">
      <c r="B11" s="1">
        <v>0.8</v>
      </c>
      <c r="C11" s="7">
        <f t="shared" si="0"/>
        <v>7.413760000000002</v>
      </c>
      <c r="D11" s="7">
        <f t="shared" si="1"/>
        <v>24.576000000000004</v>
      </c>
      <c r="E11" s="13">
        <f t="shared" si="2"/>
        <v>46.08</v>
      </c>
    </row>
    <row r="12" spans="2:5" ht="12.75">
      <c r="B12" s="1">
        <v>0.9</v>
      </c>
      <c r="C12" s="7">
        <f t="shared" si="0"/>
        <v>10.102117500000002</v>
      </c>
      <c r="D12" s="7">
        <f t="shared" si="1"/>
        <v>29.190375000000003</v>
      </c>
      <c r="E12" s="13">
        <f t="shared" si="2"/>
        <v>46.035000000000004</v>
      </c>
    </row>
    <row r="13" spans="2:5" ht="12.75">
      <c r="B13" s="1">
        <v>1</v>
      </c>
      <c r="C13" s="7">
        <f t="shared" si="0"/>
        <v>13.25</v>
      </c>
      <c r="D13" s="7">
        <f t="shared" si="1"/>
        <v>33.75</v>
      </c>
      <c r="E13" s="13">
        <f t="shared" si="2"/>
        <v>45</v>
      </c>
    </row>
    <row r="14" spans="2:5" ht="12.75">
      <c r="B14" s="1">
        <v>1.1</v>
      </c>
      <c r="C14" s="7">
        <f t="shared" si="0"/>
        <v>16.847132500000004</v>
      </c>
      <c r="D14" s="7">
        <f t="shared" si="1"/>
        <v>38.160375</v>
      </c>
      <c r="E14" s="13">
        <f t="shared" si="2"/>
        <v>43.06499999999999</v>
      </c>
    </row>
    <row r="15" spans="2:5" ht="12.75">
      <c r="B15" s="1">
        <v>1.2</v>
      </c>
      <c r="C15" s="7">
        <f t="shared" si="0"/>
        <v>20.87424</v>
      </c>
      <c r="D15" s="7">
        <f t="shared" si="1"/>
        <v>42.336</v>
      </c>
      <c r="E15" s="13">
        <f t="shared" si="2"/>
        <v>40.32000000000001</v>
      </c>
    </row>
    <row r="16" spans="2:5" ht="12.75">
      <c r="B16" s="1">
        <v>1.3</v>
      </c>
      <c r="C16" s="7">
        <f t="shared" si="0"/>
        <v>25.303947500000007</v>
      </c>
      <c r="D16" s="7">
        <f t="shared" si="1"/>
        <v>46.200375</v>
      </c>
      <c r="E16" s="13">
        <f t="shared" si="2"/>
        <v>36.855</v>
      </c>
    </row>
    <row r="17" spans="2:5" ht="12.75">
      <c r="B17" s="1">
        <v>1.4</v>
      </c>
      <c r="C17" s="7">
        <f t="shared" si="0"/>
        <v>30.10167999999999</v>
      </c>
      <c r="D17" s="7">
        <f t="shared" si="1"/>
        <v>49.68600000000001</v>
      </c>
      <c r="E17" s="13">
        <f t="shared" si="2"/>
        <v>32.760000000000026</v>
      </c>
    </row>
    <row r="18" spans="2:5" ht="12.75">
      <c r="B18" s="1">
        <v>1.5</v>
      </c>
      <c r="C18" s="7">
        <f t="shared" si="0"/>
        <v>35.2265625</v>
      </c>
      <c r="D18" s="7">
        <f t="shared" si="1"/>
        <v>52.734375</v>
      </c>
      <c r="E18" s="13">
        <f t="shared" si="2"/>
        <v>28.125</v>
      </c>
    </row>
    <row r="19" spans="2:5" ht="12.75">
      <c r="B19" s="1">
        <v>1.6</v>
      </c>
      <c r="C19" s="7">
        <f t="shared" si="0"/>
        <v>40.63232000000001</v>
      </c>
      <c r="D19" s="7">
        <f t="shared" si="1"/>
        <v>55.296000000000014</v>
      </c>
      <c r="E19" s="13">
        <f t="shared" si="2"/>
        <v>23.039999999999978</v>
      </c>
    </row>
    <row r="20" spans="2:5" ht="12.75">
      <c r="B20" s="1">
        <v>1.7</v>
      </c>
      <c r="C20" s="7">
        <f t="shared" si="0"/>
        <v>46.26817749999999</v>
      </c>
      <c r="D20" s="7">
        <f t="shared" si="1"/>
        <v>57.330375000000004</v>
      </c>
      <c r="E20" s="13">
        <f t="shared" si="2"/>
        <v>17.59500000000001</v>
      </c>
    </row>
    <row r="21" spans="2:5" ht="12.75">
      <c r="B21" s="1">
        <v>1.8</v>
      </c>
      <c r="C21" s="7">
        <f t="shared" si="0"/>
        <v>52.07976000000001</v>
      </c>
      <c r="D21" s="7">
        <f t="shared" si="1"/>
        <v>58.80600000000001</v>
      </c>
      <c r="E21" s="13">
        <f t="shared" si="2"/>
        <v>11.879999999999987</v>
      </c>
    </row>
    <row r="22" spans="2:5" ht="12.75">
      <c r="B22" s="1">
        <v>1.9</v>
      </c>
      <c r="C22" s="7">
        <f t="shared" si="0"/>
        <v>58.00999249999999</v>
      </c>
      <c r="D22" s="7">
        <f t="shared" si="1"/>
        <v>59.70037500000002</v>
      </c>
      <c r="E22" s="13">
        <f t="shared" si="2"/>
        <v>5.985000000000024</v>
      </c>
    </row>
    <row r="23" spans="2:5" ht="12.75">
      <c r="B23" s="1">
        <v>2</v>
      </c>
      <c r="C23" s="7">
        <f t="shared" si="0"/>
        <v>64</v>
      </c>
      <c r="D23" s="7">
        <f t="shared" si="1"/>
        <v>60</v>
      </c>
      <c r="E23" s="13">
        <f t="shared" si="2"/>
        <v>0</v>
      </c>
    </row>
    <row r="24" spans="2:5" ht="12.75">
      <c r="B24" s="1">
        <v>2.1</v>
      </c>
      <c r="C24" s="7">
        <f t="shared" si="0"/>
        <v>69.99000750000002</v>
      </c>
      <c r="D24" s="7">
        <f t="shared" si="1"/>
        <v>59.700374999999966</v>
      </c>
      <c r="E24" s="13">
        <f t="shared" si="2"/>
        <v>-5.98500000000004</v>
      </c>
    </row>
    <row r="25" spans="2:5" ht="12.75">
      <c r="B25" s="1">
        <v>2.2</v>
      </c>
      <c r="C25" s="7">
        <f t="shared" si="0"/>
        <v>75.92024000000004</v>
      </c>
      <c r="D25" s="7">
        <f t="shared" si="1"/>
        <v>58.805999999999955</v>
      </c>
      <c r="E25" s="13">
        <f t="shared" si="2"/>
        <v>-11.879999999999981</v>
      </c>
    </row>
    <row r="26" spans="2:5" ht="12.75">
      <c r="B26" s="1">
        <v>2.3</v>
      </c>
      <c r="C26" s="7">
        <f t="shared" si="0"/>
        <v>81.73182249999996</v>
      </c>
      <c r="D26" s="7">
        <f t="shared" si="1"/>
        <v>57.33037500000005</v>
      </c>
      <c r="E26" s="13">
        <f t="shared" si="2"/>
        <v>-17.59499999999999</v>
      </c>
    </row>
    <row r="27" spans="2:5" ht="12.75">
      <c r="B27" s="1">
        <v>2.4</v>
      </c>
      <c r="C27" s="7">
        <f t="shared" si="0"/>
        <v>87.36768000000001</v>
      </c>
      <c r="D27" s="7">
        <f t="shared" si="1"/>
        <v>55.295999999999985</v>
      </c>
      <c r="E27" s="13">
        <f t="shared" si="2"/>
        <v>-23.039999999999957</v>
      </c>
    </row>
    <row r="28" spans="2:5" ht="12.75">
      <c r="B28" s="1">
        <v>2.5</v>
      </c>
      <c r="C28" s="7">
        <f t="shared" si="0"/>
        <v>92.7734375</v>
      </c>
      <c r="D28" s="7">
        <f t="shared" si="1"/>
        <v>52.734375</v>
      </c>
      <c r="E28" s="13">
        <f t="shared" si="2"/>
        <v>-28.125</v>
      </c>
    </row>
    <row r="29" spans="2:5" ht="12.75">
      <c r="B29" s="1">
        <v>2.6</v>
      </c>
      <c r="C29" s="7">
        <f t="shared" si="0"/>
        <v>97.89832000000003</v>
      </c>
      <c r="D29" s="7">
        <f t="shared" si="1"/>
        <v>49.68599999999995</v>
      </c>
      <c r="E29" s="13">
        <f t="shared" si="2"/>
        <v>-32.75999999999999</v>
      </c>
    </row>
    <row r="30" spans="2:5" ht="12.75">
      <c r="B30" s="1">
        <v>2.7</v>
      </c>
      <c r="C30" s="7">
        <f t="shared" si="0"/>
        <v>102.69605250000004</v>
      </c>
      <c r="D30" s="7">
        <f t="shared" si="1"/>
        <v>46.20037499999999</v>
      </c>
      <c r="E30" s="13">
        <f t="shared" si="2"/>
        <v>-36.855000000000075</v>
      </c>
    </row>
    <row r="31" spans="2:5" ht="12.75">
      <c r="B31" s="1">
        <v>2.8</v>
      </c>
      <c r="C31" s="7">
        <f t="shared" si="0"/>
        <v>107.12575999999996</v>
      </c>
      <c r="D31" s="7">
        <f t="shared" si="1"/>
        <v>42.33600000000003</v>
      </c>
      <c r="E31" s="13">
        <f t="shared" si="2"/>
        <v>-40.31999999999989</v>
      </c>
    </row>
    <row r="32" spans="2:5" ht="12.75">
      <c r="B32" s="1">
        <v>2.9</v>
      </c>
      <c r="C32" s="7">
        <f t="shared" si="0"/>
        <v>111.15286750000003</v>
      </c>
      <c r="D32" s="7">
        <f t="shared" si="1"/>
        <v>38.160375000000016</v>
      </c>
      <c r="E32" s="13">
        <f t="shared" si="2"/>
        <v>-43.064999999999934</v>
      </c>
    </row>
    <row r="33" spans="2:5" ht="12.75">
      <c r="B33" s="1">
        <v>3</v>
      </c>
      <c r="C33" s="7">
        <f t="shared" si="0"/>
        <v>114.75</v>
      </c>
      <c r="D33" s="7">
        <f t="shared" si="1"/>
        <v>33.75</v>
      </c>
      <c r="E33" s="13">
        <f t="shared" si="2"/>
        <v>-45</v>
      </c>
    </row>
    <row r="34" spans="2:5" ht="12.75">
      <c r="B34" s="1">
        <v>3.1</v>
      </c>
      <c r="C34" s="7">
        <f t="shared" si="0"/>
        <v>117.89788250000011</v>
      </c>
      <c r="D34" s="7">
        <f t="shared" si="1"/>
        <v>29.19037499999998</v>
      </c>
      <c r="E34" s="13">
        <f t="shared" si="2"/>
        <v>-46.03500000000001</v>
      </c>
    </row>
    <row r="35" spans="2:5" ht="12.75">
      <c r="B35" s="1">
        <v>3.2</v>
      </c>
      <c r="C35" s="7">
        <f t="shared" si="0"/>
        <v>120.58624000000002</v>
      </c>
      <c r="D35" s="7">
        <f t="shared" si="1"/>
        <v>24.576000000000064</v>
      </c>
      <c r="E35" s="13">
        <f t="shared" si="2"/>
        <v>-46.08000000000004</v>
      </c>
    </row>
    <row r="36" spans="2:5" ht="12.75">
      <c r="B36" s="1">
        <v>3.3</v>
      </c>
      <c r="C36" s="7">
        <f t="shared" si="0"/>
        <v>122.81469749999988</v>
      </c>
      <c r="D36" s="7">
        <f t="shared" si="1"/>
        <v>20.010374999999847</v>
      </c>
      <c r="E36" s="13">
        <f t="shared" si="2"/>
        <v>-45.044999999999916</v>
      </c>
    </row>
    <row r="37" spans="2:5" ht="12.75">
      <c r="B37" s="1">
        <v>3.4</v>
      </c>
      <c r="C37" s="7">
        <f t="shared" si="0"/>
        <v>124.5936799999999</v>
      </c>
      <c r="D37" s="7">
        <f t="shared" si="1"/>
        <v>15.605999999999973</v>
      </c>
      <c r="E37" s="13">
        <f t="shared" si="2"/>
        <v>-42.83999999999999</v>
      </c>
    </row>
    <row r="38" spans="2:5" ht="12.75">
      <c r="B38" s="1">
        <v>3.5</v>
      </c>
      <c r="C38" s="7">
        <f t="shared" si="0"/>
        <v>125.9453125</v>
      </c>
      <c r="D38" s="7">
        <f t="shared" si="1"/>
        <v>11.484375</v>
      </c>
      <c r="E38" s="13">
        <f t="shared" si="2"/>
        <v>-39.375</v>
      </c>
    </row>
    <row r="39" spans="2:5" ht="12.75">
      <c r="B39" s="1">
        <v>3.6</v>
      </c>
      <c r="C39" s="7">
        <f t="shared" si="0"/>
        <v>126.90431999999997</v>
      </c>
      <c r="D39" s="7">
        <f t="shared" si="1"/>
        <v>7.775999999999996</v>
      </c>
      <c r="E39" s="13">
        <f t="shared" si="2"/>
        <v>-34.56000000000003</v>
      </c>
    </row>
    <row r="40" spans="2:5" ht="12.75">
      <c r="B40" s="1">
        <v>3.7</v>
      </c>
      <c r="C40" s="7">
        <f t="shared" si="0"/>
        <v>127.5189275000001</v>
      </c>
      <c r="D40" s="7">
        <f t="shared" si="1"/>
        <v>4.62037500000001</v>
      </c>
      <c r="E40" s="13">
        <f t="shared" si="2"/>
        <v>-28.305000000000085</v>
      </c>
    </row>
    <row r="41" spans="2:5" ht="12.75">
      <c r="B41" s="1">
        <v>3.8</v>
      </c>
      <c r="C41" s="7">
        <f t="shared" si="0"/>
        <v>127.85175999999989</v>
      </c>
      <c r="D41" s="7">
        <f t="shared" si="1"/>
        <v>2.1660000000001745</v>
      </c>
      <c r="E41" s="13">
        <f t="shared" si="2"/>
        <v>-20.519999999999868</v>
      </c>
    </row>
    <row r="42" spans="2:5" ht="12.75">
      <c r="B42" s="1">
        <v>3.9</v>
      </c>
      <c r="C42" s="7">
        <f t="shared" si="0"/>
        <v>127.98074249999992</v>
      </c>
      <c r="D42" s="7">
        <f t="shared" si="1"/>
        <v>0.570374999999963</v>
      </c>
      <c r="E42" s="13">
        <f t="shared" si="2"/>
        <v>-11.11499999999997</v>
      </c>
    </row>
    <row r="43" spans="2:5" ht="12.75">
      <c r="B43" s="1">
        <v>4</v>
      </c>
      <c r="C43" s="7">
        <f t="shared" si="0"/>
        <v>128</v>
      </c>
      <c r="D43" s="7">
        <f t="shared" si="1"/>
        <v>0</v>
      </c>
      <c r="E43" s="13">
        <f t="shared" si="2"/>
        <v>0</v>
      </c>
    </row>
    <row r="44" spans="2:5" ht="12.75">
      <c r="B44" s="1">
        <v>4.1</v>
      </c>
      <c r="C44" s="7">
        <f t="shared" si="0"/>
        <v>128</v>
      </c>
      <c r="D44" s="7">
        <f t="shared" si="1"/>
        <v>0</v>
      </c>
      <c r="E44" s="13">
        <f t="shared" si="2"/>
        <v>0</v>
      </c>
    </row>
    <row r="45" spans="2:5" ht="12.75">
      <c r="B45" s="1">
        <v>4.2</v>
      </c>
      <c r="C45" s="7">
        <f t="shared" si="0"/>
        <v>128</v>
      </c>
      <c r="D45" s="7">
        <f t="shared" si="1"/>
        <v>0</v>
      </c>
      <c r="E45" s="13">
        <f t="shared" si="2"/>
        <v>0</v>
      </c>
    </row>
    <row r="46" spans="2:5" ht="12.75">
      <c r="B46" s="1">
        <v>4.3</v>
      </c>
      <c r="C46" s="7">
        <f t="shared" si="0"/>
        <v>128</v>
      </c>
      <c r="D46" s="7">
        <f t="shared" si="1"/>
        <v>0</v>
      </c>
      <c r="E46" s="13">
        <f t="shared" si="2"/>
        <v>0</v>
      </c>
    </row>
    <row r="47" spans="2:5" ht="12.75">
      <c r="B47" s="1">
        <v>4.4</v>
      </c>
      <c r="C47" s="7">
        <f t="shared" si="0"/>
        <v>128</v>
      </c>
      <c r="D47" s="7">
        <f t="shared" si="1"/>
        <v>0</v>
      </c>
      <c r="E47" s="13">
        <f t="shared" si="2"/>
        <v>0</v>
      </c>
    </row>
    <row r="48" spans="2:5" ht="12.75">
      <c r="B48" s="1">
        <v>4.5</v>
      </c>
      <c r="C48" s="7">
        <f t="shared" si="0"/>
        <v>128</v>
      </c>
      <c r="D48" s="7">
        <f t="shared" si="1"/>
        <v>0</v>
      </c>
      <c r="E48" s="13">
        <f t="shared" si="2"/>
        <v>0</v>
      </c>
    </row>
    <row r="49" spans="2:5" ht="12.75">
      <c r="B49" s="1">
        <v>4.6</v>
      </c>
      <c r="C49" s="7">
        <f t="shared" si="0"/>
        <v>128</v>
      </c>
      <c r="D49" s="7">
        <f t="shared" si="1"/>
        <v>0</v>
      </c>
      <c r="E49" s="13">
        <f t="shared" si="2"/>
        <v>0</v>
      </c>
    </row>
    <row r="50" spans="2:5" ht="12.75">
      <c r="B50" s="1">
        <v>4.7</v>
      </c>
      <c r="C50" s="7">
        <f t="shared" si="0"/>
        <v>128</v>
      </c>
      <c r="D50" s="7">
        <f t="shared" si="1"/>
        <v>0</v>
      </c>
      <c r="E50" s="13">
        <f t="shared" si="2"/>
        <v>0</v>
      </c>
    </row>
    <row r="51" spans="2:5" ht="12.75">
      <c r="B51" s="1">
        <v>4.8</v>
      </c>
      <c r="C51" s="7">
        <f t="shared" si="0"/>
        <v>128</v>
      </c>
      <c r="D51" s="7">
        <f t="shared" si="1"/>
        <v>0</v>
      </c>
      <c r="E51" s="13">
        <f t="shared" si="2"/>
        <v>0</v>
      </c>
    </row>
    <row r="52" spans="2:5" ht="12.75">
      <c r="B52" s="1">
        <v>4.9</v>
      </c>
      <c r="C52" s="7">
        <f t="shared" si="0"/>
        <v>128</v>
      </c>
      <c r="D52" s="7">
        <f t="shared" si="1"/>
        <v>0</v>
      </c>
      <c r="E52" s="13">
        <f t="shared" si="2"/>
        <v>0</v>
      </c>
    </row>
    <row r="53" spans="2:5" ht="12.75">
      <c r="B53" s="1">
        <v>5</v>
      </c>
      <c r="C53" s="7">
        <f t="shared" si="0"/>
        <v>128</v>
      </c>
      <c r="D53" s="7">
        <f t="shared" si="1"/>
        <v>0</v>
      </c>
      <c r="E53" s="13">
        <f t="shared" si="2"/>
        <v>0</v>
      </c>
    </row>
    <row r="54" spans="2:5" ht="12.75">
      <c r="B54" s="1">
        <v>5.1</v>
      </c>
      <c r="C54" s="7">
        <f t="shared" si="0"/>
        <v>128</v>
      </c>
      <c r="D54" s="7">
        <f t="shared" si="1"/>
        <v>0</v>
      </c>
      <c r="E54" s="13">
        <f t="shared" si="2"/>
        <v>0</v>
      </c>
    </row>
    <row r="55" spans="2:5" ht="12.75">
      <c r="B55" s="1">
        <v>5.2</v>
      </c>
      <c r="C55" s="7">
        <f t="shared" si="0"/>
        <v>128</v>
      </c>
      <c r="D55" s="7">
        <f t="shared" si="1"/>
        <v>0</v>
      </c>
      <c r="E55" s="13">
        <f t="shared" si="2"/>
        <v>0</v>
      </c>
    </row>
    <row r="56" spans="2:5" ht="12.75">
      <c r="B56" s="1">
        <v>5.3</v>
      </c>
      <c r="C56" s="7">
        <f t="shared" si="0"/>
        <v>128</v>
      </c>
      <c r="D56" s="7">
        <f t="shared" si="1"/>
        <v>0</v>
      </c>
      <c r="E56" s="13">
        <f t="shared" si="2"/>
        <v>0</v>
      </c>
    </row>
    <row r="57" spans="2:5" ht="12.75">
      <c r="B57" s="1">
        <v>5.4</v>
      </c>
      <c r="C57" s="7">
        <f t="shared" si="0"/>
        <v>128</v>
      </c>
      <c r="D57" s="7">
        <f t="shared" si="1"/>
        <v>0</v>
      </c>
      <c r="E57" s="13">
        <f t="shared" si="2"/>
        <v>0</v>
      </c>
    </row>
    <row r="58" spans="2:5" ht="12.75">
      <c r="B58" s="1">
        <v>5.5</v>
      </c>
      <c r="C58" s="7">
        <f t="shared" si="0"/>
        <v>128</v>
      </c>
      <c r="D58" s="7">
        <f t="shared" si="1"/>
        <v>0</v>
      </c>
      <c r="E58" s="13">
        <f t="shared" si="2"/>
        <v>0</v>
      </c>
    </row>
    <row r="59" spans="2:5" ht="12.75">
      <c r="B59" s="1">
        <v>5.6</v>
      </c>
      <c r="C59" s="7">
        <f t="shared" si="0"/>
        <v>128</v>
      </c>
      <c r="D59" s="7">
        <f t="shared" si="1"/>
        <v>0</v>
      </c>
      <c r="E59" s="13">
        <f t="shared" si="2"/>
        <v>0</v>
      </c>
    </row>
    <row r="60" spans="2:5" ht="12.75">
      <c r="B60" s="1">
        <v>5.7</v>
      </c>
      <c r="C60" s="7">
        <f t="shared" si="0"/>
        <v>128</v>
      </c>
      <c r="D60" s="7">
        <f t="shared" si="1"/>
        <v>0</v>
      </c>
      <c r="E60" s="13">
        <f t="shared" si="2"/>
        <v>0</v>
      </c>
    </row>
    <row r="61" spans="2:5" ht="12.75">
      <c r="B61" s="1">
        <v>5.8</v>
      </c>
      <c r="C61" s="7">
        <f t="shared" si="0"/>
        <v>128</v>
      </c>
      <c r="D61" s="7">
        <f t="shared" si="1"/>
        <v>0</v>
      </c>
      <c r="E61" s="13">
        <f t="shared" si="2"/>
        <v>0</v>
      </c>
    </row>
    <row r="62" spans="2:5" ht="12.75">
      <c r="B62" s="1">
        <v>5.89999999999999</v>
      </c>
      <c r="C62" s="7">
        <f t="shared" si="0"/>
        <v>128</v>
      </c>
      <c r="D62" s="7">
        <f t="shared" si="1"/>
        <v>0</v>
      </c>
      <c r="E62" s="13">
        <f t="shared" si="2"/>
        <v>0</v>
      </c>
    </row>
    <row r="63" spans="2:5" ht="12.75">
      <c r="B63" s="1">
        <v>5.99999999999999</v>
      </c>
      <c r="C63" s="7">
        <f t="shared" si="0"/>
        <v>128</v>
      </c>
      <c r="D63" s="7">
        <f t="shared" si="1"/>
        <v>0</v>
      </c>
      <c r="E63" s="13">
        <f t="shared" si="2"/>
        <v>0</v>
      </c>
    </row>
    <row r="64" spans="2:5" ht="12.75">
      <c r="B64" s="1">
        <v>6.09999999999999</v>
      </c>
      <c r="C64" s="7">
        <f t="shared" si="0"/>
        <v>127.85176000000004</v>
      </c>
      <c r="D64" s="7">
        <f t="shared" si="1"/>
        <v>-4.331999999999165</v>
      </c>
      <c r="E64" s="13">
        <f t="shared" si="2"/>
        <v>-82.07999999999309</v>
      </c>
    </row>
    <row r="65" spans="2:5" ht="12.75">
      <c r="B65" s="1">
        <v>6.19999999999999</v>
      </c>
      <c r="C65" s="7">
        <f t="shared" si="0"/>
        <v>126.90432000000015</v>
      </c>
      <c r="D65" s="7">
        <f t="shared" si="1"/>
        <v>-15.551999999998689</v>
      </c>
      <c r="E65" s="13">
        <f t="shared" si="2"/>
        <v>-138.2399999999959</v>
      </c>
    </row>
    <row r="66" spans="2:5" ht="12.75">
      <c r="B66" s="1">
        <v>6.29999999999999</v>
      </c>
      <c r="C66" s="7">
        <f t="shared" si="0"/>
        <v>124.59368000000032</v>
      </c>
      <c r="D66" s="7">
        <f t="shared" si="1"/>
        <v>-31.21199999999832</v>
      </c>
      <c r="E66" s="13">
        <f t="shared" si="2"/>
        <v>-171.35999999999706</v>
      </c>
    </row>
    <row r="67" spans="2:5" ht="12.75">
      <c r="B67" s="1">
        <v>6.39999999999999</v>
      </c>
      <c r="C67" s="7">
        <f t="shared" si="0"/>
        <v>120.5862400000005</v>
      </c>
      <c r="D67" s="7">
        <f t="shared" si="1"/>
        <v>-49.15199999999806</v>
      </c>
      <c r="E67" s="13">
        <f t="shared" si="2"/>
        <v>-184.3199999999995</v>
      </c>
    </row>
    <row r="68" spans="2:5" ht="12.75">
      <c r="B68" s="1">
        <v>6.49999999999999</v>
      </c>
      <c r="C68" s="7">
        <f aca="true" t="shared" si="3" ref="C68:C83">IF(B68&gt;6,8*(6-B68)^3*(3*B68^2-51*B68+218)+128,IF(B68&gt;4,128,B68^3*(3*B68^2-30*B68+80)/4))</f>
        <v>114.75000000000067</v>
      </c>
      <c r="D68" s="7">
        <f aca="true" t="shared" si="4" ref="D68:D83">IF(B68&gt;6,-120*(B68-6)^2*(B68^2-16*B68+64),IF(B68&gt;4,0,15*(B68^4/4-2*B68^3+4*B68^2)))</f>
        <v>-67.49999999999821</v>
      </c>
      <c r="E68" s="13">
        <f aca="true" t="shared" si="5" ref="E68:E83">IF(B68&gt;6,480*(6-B68)*(B68^2-15*B68+56),IF(B68&gt;4,0,15*B68*(B68^2-6*B68+8)))</f>
        <v>-179.9999999999999</v>
      </c>
    </row>
    <row r="69" spans="2:5" ht="12.75">
      <c r="B69" s="1">
        <v>6.59999999999999</v>
      </c>
      <c r="C69" s="7">
        <f t="shared" si="3"/>
        <v>107.1257600000009</v>
      </c>
      <c r="D69" s="7">
        <f t="shared" si="4"/>
        <v>-84.6719999999984</v>
      </c>
      <c r="E69" s="13">
        <f t="shared" si="5"/>
        <v>-161.28000000000407</v>
      </c>
    </row>
    <row r="70" spans="2:5" ht="12.75">
      <c r="B70" s="1">
        <v>6.69999999999999</v>
      </c>
      <c r="C70" s="7">
        <f t="shared" si="3"/>
        <v>97.89832000000101</v>
      </c>
      <c r="D70" s="7">
        <f t="shared" si="4"/>
        <v>-99.3719999999988</v>
      </c>
      <c r="E70" s="13">
        <f t="shared" si="5"/>
        <v>-131.04000000000318</v>
      </c>
    </row>
    <row r="71" spans="2:5" ht="12.75">
      <c r="B71" s="1">
        <v>6.79999999999999</v>
      </c>
      <c r="C71" s="7">
        <f t="shared" si="3"/>
        <v>87.3676800000011</v>
      </c>
      <c r="D71" s="7">
        <f t="shared" si="4"/>
        <v>-110.59199999999926</v>
      </c>
      <c r="E71" s="13">
        <f t="shared" si="5"/>
        <v>-92.16000000000234</v>
      </c>
    </row>
    <row r="72" spans="2:5" ht="12.75">
      <c r="B72" s="1">
        <v>6.89999999999999</v>
      </c>
      <c r="C72" s="7">
        <f t="shared" si="3"/>
        <v>75.92024000000109</v>
      </c>
      <c r="D72" s="7">
        <f t="shared" si="4"/>
        <v>-117.61199999999945</v>
      </c>
      <c r="E72" s="13">
        <f t="shared" si="5"/>
        <v>-47.520000000005346</v>
      </c>
    </row>
    <row r="73" spans="2:5" ht="12.75">
      <c r="B73" s="1">
        <v>6.99999999999999</v>
      </c>
      <c r="C73" s="7">
        <f t="shared" si="3"/>
        <v>64.00000000000097</v>
      </c>
      <c r="D73" s="7">
        <f t="shared" si="4"/>
        <v>-120.00000000000021</v>
      </c>
      <c r="E73" s="13">
        <f t="shared" si="5"/>
        <v>-3.4106051316484478E-12</v>
      </c>
    </row>
    <row r="74" spans="2:5" ht="12.75">
      <c r="B74" s="1">
        <v>7.09999999999999</v>
      </c>
      <c r="C74" s="7">
        <f t="shared" si="3"/>
        <v>52.07976000000154</v>
      </c>
      <c r="D74" s="7">
        <f t="shared" si="4"/>
        <v>-117.61200000000022</v>
      </c>
      <c r="E74" s="13">
        <f t="shared" si="5"/>
        <v>47.51999999999386</v>
      </c>
    </row>
    <row r="75" spans="2:5" ht="12.75">
      <c r="B75" s="1">
        <v>7.19999999999999</v>
      </c>
      <c r="C75" s="7">
        <f t="shared" si="3"/>
        <v>40.6323200000014</v>
      </c>
      <c r="D75" s="7">
        <f t="shared" si="4"/>
        <v>-110.5920000000008</v>
      </c>
      <c r="E75" s="13">
        <f t="shared" si="5"/>
        <v>92.15999999999731</v>
      </c>
    </row>
    <row r="76" spans="2:5" ht="12.75">
      <c r="B76" s="1">
        <v>7.29999999999999</v>
      </c>
      <c r="C76" s="7">
        <f t="shared" si="3"/>
        <v>30.10168000000087</v>
      </c>
      <c r="D76" s="7">
        <f t="shared" si="4"/>
        <v>-99.37200000000178</v>
      </c>
      <c r="E76" s="13">
        <f t="shared" si="5"/>
        <v>131.03999999999954</v>
      </c>
    </row>
    <row r="77" spans="2:5" ht="12.75">
      <c r="B77" s="1">
        <v>7.39999999999999</v>
      </c>
      <c r="C77" s="7">
        <f t="shared" si="3"/>
        <v>20.874240000000597</v>
      </c>
      <c r="D77" s="7">
        <f t="shared" si="4"/>
        <v>-84.67200000000196</v>
      </c>
      <c r="E77" s="13">
        <f t="shared" si="5"/>
        <v>161.27999999999537</v>
      </c>
    </row>
    <row r="78" spans="2:5" ht="12.75">
      <c r="B78" s="1">
        <v>7.49999999999999</v>
      </c>
      <c r="C78" s="7">
        <f t="shared" si="3"/>
        <v>13.250000000000696</v>
      </c>
      <c r="D78" s="7">
        <f t="shared" si="4"/>
        <v>-67.50000000000104</v>
      </c>
      <c r="E78" s="13">
        <f t="shared" si="5"/>
        <v>180.00000000000395</v>
      </c>
    </row>
    <row r="79" spans="2:5" ht="12.75">
      <c r="B79" s="1">
        <v>7.59999999999999</v>
      </c>
      <c r="C79" s="7">
        <f t="shared" si="3"/>
        <v>7.413760000001147</v>
      </c>
      <c r="D79" s="7">
        <f t="shared" si="4"/>
        <v>-49.1520000000027</v>
      </c>
      <c r="E79" s="13">
        <f t="shared" si="5"/>
        <v>184.3199999999949</v>
      </c>
    </row>
    <row r="80" spans="2:5" ht="12.75">
      <c r="B80" s="1">
        <v>7.69999999999999</v>
      </c>
      <c r="C80" s="7">
        <f t="shared" si="3"/>
        <v>3.406320000001486</v>
      </c>
      <c r="D80" s="7">
        <f t="shared" si="4"/>
        <v>-31.21200000000083</v>
      </c>
      <c r="E80" s="13">
        <f t="shared" si="5"/>
        <v>171.36000000000553</v>
      </c>
    </row>
    <row r="81" spans="2:5" ht="12.75">
      <c r="B81" s="1">
        <v>7.79999999999999</v>
      </c>
      <c r="C81" s="7">
        <f t="shared" si="3"/>
        <v>1.09568000000084</v>
      </c>
      <c r="D81" s="7">
        <f t="shared" si="4"/>
        <v>-15.55200000000226</v>
      </c>
      <c r="E81" s="13">
        <f t="shared" si="5"/>
        <v>138.24000000000856</v>
      </c>
    </row>
    <row r="82" spans="2:5" ht="12.75">
      <c r="B82" s="1">
        <v>7.89999999999999</v>
      </c>
      <c r="C82" s="7">
        <f t="shared" si="3"/>
        <v>0.14823999999984494</v>
      </c>
      <c r="D82" s="7">
        <f t="shared" si="4"/>
        <v>-4.332000000002169</v>
      </c>
      <c r="E82" s="13">
        <f t="shared" si="5"/>
        <v>82.08000000000266</v>
      </c>
    </row>
    <row r="83" spans="2:5" ht="12.75">
      <c r="B83" s="3">
        <v>7.99999999999999</v>
      </c>
      <c r="C83" s="14">
        <f t="shared" si="3"/>
        <v>-1.7621459846850485E-12</v>
      </c>
      <c r="D83" s="14">
        <f t="shared" si="4"/>
        <v>0</v>
      </c>
      <c r="E83" s="15">
        <f t="shared" si="5"/>
        <v>1.3642420526593857E-11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2">
      <selection activeCell="A27" sqref="A27"/>
    </sheetView>
  </sheetViews>
  <sheetFormatPr defaultColWidth="11.421875" defaultRowHeight="12.75"/>
  <sheetData/>
  <printOptions/>
  <pageMargins left="0.75" right="0.75" top="0.52" bottom="0.49" header="0.4921259845" footer="0.4921259845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83"/>
  <sheetViews>
    <sheetView tabSelected="1" workbookViewId="0" topLeftCell="C1">
      <selection activeCell="C3" sqref="C3"/>
    </sheetView>
  </sheetViews>
  <sheetFormatPr defaultColWidth="11.421875" defaultRowHeight="12.75"/>
  <cols>
    <col min="4" max="4" width="12.00390625" style="0" bestFit="1" customWidth="1"/>
    <col min="5" max="5" width="12.421875" style="0" bestFit="1" customWidth="1"/>
  </cols>
  <sheetData>
    <row r="2" spans="2:8" ht="12.75">
      <c r="B2" s="8" t="s">
        <v>0</v>
      </c>
      <c r="C2" s="8" t="s">
        <v>1</v>
      </c>
      <c r="D2" s="8" t="s">
        <v>2</v>
      </c>
      <c r="E2" s="9" t="s">
        <v>3</v>
      </c>
      <c r="G2" s="9" t="s">
        <v>0</v>
      </c>
      <c r="H2" s="9" t="s">
        <v>1</v>
      </c>
    </row>
    <row r="3" spans="2:8" ht="12.75">
      <c r="B3" s="7">
        <v>0</v>
      </c>
      <c r="C3" s="7">
        <f aca="true" t="shared" si="0" ref="C3:C34">IF(B3&gt;6,8*(6-B3)^3*(3*B3^2-51*B3+218)+128,IF(B3&gt;4,128,B3^3*(3*B3^2-30*B3+80)/4))</f>
        <v>0</v>
      </c>
      <c r="D3" s="7">
        <f aca="true" t="shared" si="1" ref="D3:D34">IF(B3&gt;6,-120*(B3-6)^2*(B3^2-16*B3+64),IF(B3&gt;4,0,15*(B3^4/4-2*B3^3+4*B3^2)))</f>
        <v>0</v>
      </c>
      <c r="E3" s="10">
        <f aca="true" t="shared" si="2" ref="E3:E34">IF(B3&gt;6,480*(6-B3)*(B3^2-15*B3+56),IF(B3&gt;4,0,15*B3*(B3^2-6*B3+8)))</f>
        <v>0</v>
      </c>
      <c r="G3" s="7">
        <v>3</v>
      </c>
      <c r="H3" s="7">
        <f>IF(G3&gt;6,8*(6-G3)^3*(3*G3^2-51*G3+218)+128,IF(G3&gt;4,128,G3^3*(3*G3^2-30*G3+80)/4))</f>
        <v>114.75</v>
      </c>
    </row>
    <row r="4" spans="2:8" ht="12.75">
      <c r="B4" s="7">
        <v>0.1</v>
      </c>
      <c r="C4" s="7">
        <f t="shared" si="0"/>
        <v>0.019257500000000004</v>
      </c>
      <c r="D4" s="7">
        <f t="shared" si="1"/>
        <v>0.5703750000000002</v>
      </c>
      <c r="E4" s="10">
        <f t="shared" si="2"/>
        <v>11.115</v>
      </c>
      <c r="G4" s="7">
        <v>3.1</v>
      </c>
      <c r="H4" s="7">
        <f>IF(G4&gt;6,8*(6-G4)^3*(3*G4^2-51*G4+218)+128,IF(G4&gt;4,128,G4^3*(3*G4^2-30*G4+80)/4))</f>
        <v>117.89788250000011</v>
      </c>
    </row>
    <row r="5" spans="2:5" ht="12.75">
      <c r="B5" s="7">
        <v>0.2</v>
      </c>
      <c r="C5" s="7">
        <f t="shared" si="0"/>
        <v>0.14824000000000004</v>
      </c>
      <c r="D5" s="7">
        <f t="shared" si="1"/>
        <v>2.1660000000000004</v>
      </c>
      <c r="E5" s="10">
        <f t="shared" si="2"/>
        <v>20.52</v>
      </c>
    </row>
    <row r="6" spans="2:8" ht="12.75">
      <c r="B6" s="7">
        <v>0.3</v>
      </c>
      <c r="C6" s="7">
        <f t="shared" si="0"/>
        <v>0.48107249999999996</v>
      </c>
      <c r="D6" s="7">
        <f t="shared" si="1"/>
        <v>4.620375</v>
      </c>
      <c r="E6" s="10">
        <f t="shared" si="2"/>
        <v>28.305</v>
      </c>
      <c r="G6" s="8" t="s">
        <v>4</v>
      </c>
      <c r="H6" s="7">
        <f>(H4-H3)/(G4-G3)</f>
        <v>31.478825000001052</v>
      </c>
    </row>
    <row r="7" spans="2:5" ht="12.75">
      <c r="B7" s="7">
        <v>0.4</v>
      </c>
      <c r="C7" s="7">
        <f t="shared" si="0"/>
        <v>1.0956800000000004</v>
      </c>
      <c r="D7" s="7">
        <f t="shared" si="1"/>
        <v>7.776000000000002</v>
      </c>
      <c r="E7" s="10">
        <f t="shared" si="2"/>
        <v>34.56</v>
      </c>
    </row>
    <row r="8" spans="2:5" ht="12.75">
      <c r="B8" s="7">
        <v>0.5</v>
      </c>
      <c r="C8" s="7">
        <f t="shared" si="0"/>
        <v>2.0546875</v>
      </c>
      <c r="D8" s="7">
        <f t="shared" si="1"/>
        <v>11.484375</v>
      </c>
      <c r="E8" s="10">
        <f t="shared" si="2"/>
        <v>39.375</v>
      </c>
    </row>
    <row r="9" spans="2:5" ht="12.75">
      <c r="B9" s="7">
        <v>0.6</v>
      </c>
      <c r="C9" s="7">
        <f t="shared" si="0"/>
        <v>3.40632</v>
      </c>
      <c r="D9" s="7">
        <f t="shared" si="1"/>
        <v>15.606</v>
      </c>
      <c r="E9" s="10">
        <f t="shared" si="2"/>
        <v>42.839999999999996</v>
      </c>
    </row>
    <row r="10" spans="2:5" ht="12.75">
      <c r="B10" s="7">
        <v>0.7</v>
      </c>
      <c r="C10" s="7">
        <f t="shared" si="0"/>
        <v>5.185302499999999</v>
      </c>
      <c r="D10" s="7">
        <f t="shared" si="1"/>
        <v>20.010375</v>
      </c>
      <c r="E10" s="10">
        <f t="shared" si="2"/>
        <v>45.04500000000001</v>
      </c>
    </row>
    <row r="11" spans="2:5" ht="12.75">
      <c r="B11" s="7">
        <v>0.8</v>
      </c>
      <c r="C11" s="7">
        <f t="shared" si="0"/>
        <v>7.413760000000002</v>
      </c>
      <c r="D11" s="7">
        <f t="shared" si="1"/>
        <v>24.576000000000004</v>
      </c>
      <c r="E11" s="10">
        <f t="shared" si="2"/>
        <v>46.08</v>
      </c>
    </row>
    <row r="12" spans="2:5" ht="12.75">
      <c r="B12" s="7">
        <v>0.9</v>
      </c>
      <c r="C12" s="7">
        <f t="shared" si="0"/>
        <v>10.102117500000002</v>
      </c>
      <c r="D12" s="7">
        <f t="shared" si="1"/>
        <v>29.190375000000003</v>
      </c>
      <c r="E12" s="10">
        <f t="shared" si="2"/>
        <v>46.035000000000004</v>
      </c>
    </row>
    <row r="13" spans="2:5" ht="12.75">
      <c r="B13" s="7">
        <v>1</v>
      </c>
      <c r="C13" s="7">
        <f t="shared" si="0"/>
        <v>13.25</v>
      </c>
      <c r="D13" s="7">
        <f t="shared" si="1"/>
        <v>33.75</v>
      </c>
      <c r="E13" s="10">
        <f t="shared" si="2"/>
        <v>45</v>
      </c>
    </row>
    <row r="14" spans="2:5" ht="12.75">
      <c r="B14" s="7">
        <v>1.1</v>
      </c>
      <c r="C14" s="7">
        <f t="shared" si="0"/>
        <v>16.847132500000004</v>
      </c>
      <c r="D14" s="7">
        <f t="shared" si="1"/>
        <v>38.160375</v>
      </c>
      <c r="E14" s="10">
        <f t="shared" si="2"/>
        <v>43.06499999999999</v>
      </c>
    </row>
    <row r="15" spans="2:5" ht="12.75">
      <c r="B15" s="7">
        <v>1.2</v>
      </c>
      <c r="C15" s="7">
        <f t="shared" si="0"/>
        <v>20.87424</v>
      </c>
      <c r="D15" s="7">
        <f t="shared" si="1"/>
        <v>42.336</v>
      </c>
      <c r="E15" s="10">
        <f t="shared" si="2"/>
        <v>40.32000000000001</v>
      </c>
    </row>
    <row r="16" spans="2:5" ht="12.75">
      <c r="B16" s="7">
        <v>1.3</v>
      </c>
      <c r="C16" s="7">
        <f t="shared" si="0"/>
        <v>25.303947500000007</v>
      </c>
      <c r="D16" s="7">
        <f t="shared" si="1"/>
        <v>46.200375</v>
      </c>
      <c r="E16" s="10">
        <f t="shared" si="2"/>
        <v>36.855</v>
      </c>
    </row>
    <row r="17" spans="2:5" ht="12.75">
      <c r="B17" s="7">
        <v>1.4</v>
      </c>
      <c r="C17" s="7">
        <f t="shared" si="0"/>
        <v>30.10167999999999</v>
      </c>
      <c r="D17" s="7">
        <f t="shared" si="1"/>
        <v>49.68600000000001</v>
      </c>
      <c r="E17" s="10">
        <f t="shared" si="2"/>
        <v>32.760000000000026</v>
      </c>
    </row>
    <row r="18" spans="2:5" ht="12.75">
      <c r="B18" s="7">
        <v>1.5</v>
      </c>
      <c r="C18" s="7">
        <f t="shared" si="0"/>
        <v>35.2265625</v>
      </c>
      <c r="D18" s="7">
        <f t="shared" si="1"/>
        <v>52.734375</v>
      </c>
      <c r="E18" s="10">
        <f t="shared" si="2"/>
        <v>28.125</v>
      </c>
    </row>
    <row r="19" spans="2:5" ht="12.75">
      <c r="B19" s="7">
        <v>1.6</v>
      </c>
      <c r="C19" s="7">
        <f t="shared" si="0"/>
        <v>40.63232000000001</v>
      </c>
      <c r="D19" s="7">
        <f t="shared" si="1"/>
        <v>55.296000000000014</v>
      </c>
      <c r="E19" s="10">
        <f t="shared" si="2"/>
        <v>23.039999999999978</v>
      </c>
    </row>
    <row r="20" spans="2:5" ht="12.75">
      <c r="B20" s="7">
        <v>1.7</v>
      </c>
      <c r="C20" s="7">
        <f t="shared" si="0"/>
        <v>46.26817749999999</v>
      </c>
      <c r="D20" s="7">
        <f t="shared" si="1"/>
        <v>57.330375000000004</v>
      </c>
      <c r="E20" s="10">
        <f t="shared" si="2"/>
        <v>17.59500000000001</v>
      </c>
    </row>
    <row r="21" spans="2:5" ht="12.75">
      <c r="B21" s="7">
        <v>1.8</v>
      </c>
      <c r="C21" s="7">
        <f t="shared" si="0"/>
        <v>52.07976000000001</v>
      </c>
      <c r="D21" s="7">
        <f t="shared" si="1"/>
        <v>58.80600000000001</v>
      </c>
      <c r="E21" s="10">
        <f t="shared" si="2"/>
        <v>11.879999999999987</v>
      </c>
    </row>
    <row r="22" spans="2:5" ht="12.75">
      <c r="B22" s="7">
        <v>1.9</v>
      </c>
      <c r="C22" s="7">
        <f t="shared" si="0"/>
        <v>58.00999249999999</v>
      </c>
      <c r="D22" s="7">
        <f t="shared" si="1"/>
        <v>59.70037500000002</v>
      </c>
      <c r="E22" s="10">
        <f t="shared" si="2"/>
        <v>5.985000000000024</v>
      </c>
    </row>
    <row r="23" spans="2:5" ht="12.75">
      <c r="B23" s="7">
        <v>2</v>
      </c>
      <c r="C23" s="7">
        <f t="shared" si="0"/>
        <v>64</v>
      </c>
      <c r="D23" s="7">
        <f t="shared" si="1"/>
        <v>60</v>
      </c>
      <c r="E23" s="10">
        <f t="shared" si="2"/>
        <v>0</v>
      </c>
    </row>
    <row r="24" spans="2:5" ht="12.75">
      <c r="B24" s="7">
        <v>2.1</v>
      </c>
      <c r="C24" s="7">
        <f t="shared" si="0"/>
        <v>69.99000750000002</v>
      </c>
      <c r="D24" s="7">
        <f t="shared" si="1"/>
        <v>59.700374999999966</v>
      </c>
      <c r="E24" s="10">
        <f t="shared" si="2"/>
        <v>-5.98500000000004</v>
      </c>
    </row>
    <row r="25" spans="2:5" ht="12.75">
      <c r="B25" s="7">
        <v>2.2</v>
      </c>
      <c r="C25" s="7">
        <f t="shared" si="0"/>
        <v>75.92024000000004</v>
      </c>
      <c r="D25" s="7">
        <f t="shared" si="1"/>
        <v>58.805999999999955</v>
      </c>
      <c r="E25" s="10">
        <f t="shared" si="2"/>
        <v>-11.879999999999981</v>
      </c>
    </row>
    <row r="26" spans="2:5" ht="12.75">
      <c r="B26" s="7">
        <v>2.3</v>
      </c>
      <c r="C26" s="7">
        <f t="shared" si="0"/>
        <v>81.73182249999996</v>
      </c>
      <c r="D26" s="7">
        <f t="shared" si="1"/>
        <v>57.33037500000005</v>
      </c>
      <c r="E26" s="10">
        <f t="shared" si="2"/>
        <v>-17.59499999999999</v>
      </c>
    </row>
    <row r="27" spans="2:5" ht="12.75">
      <c r="B27" s="7">
        <v>2.4</v>
      </c>
      <c r="C27" s="7">
        <f t="shared" si="0"/>
        <v>87.36768000000001</v>
      </c>
      <c r="D27" s="7">
        <f t="shared" si="1"/>
        <v>55.295999999999985</v>
      </c>
      <c r="E27" s="10">
        <f t="shared" si="2"/>
        <v>-23.039999999999957</v>
      </c>
    </row>
    <row r="28" spans="2:5" ht="12.75">
      <c r="B28" s="7">
        <v>2.5</v>
      </c>
      <c r="C28" s="7">
        <f t="shared" si="0"/>
        <v>92.7734375</v>
      </c>
      <c r="D28" s="7">
        <f t="shared" si="1"/>
        <v>52.734375</v>
      </c>
      <c r="E28" s="10">
        <f t="shared" si="2"/>
        <v>-28.125</v>
      </c>
    </row>
    <row r="29" spans="2:5" ht="12.75">
      <c r="B29" s="7">
        <v>2.6</v>
      </c>
      <c r="C29" s="7">
        <f t="shared" si="0"/>
        <v>97.89832000000003</v>
      </c>
      <c r="D29" s="7">
        <f t="shared" si="1"/>
        <v>49.68599999999995</v>
      </c>
      <c r="E29" s="10">
        <f t="shared" si="2"/>
        <v>-32.75999999999999</v>
      </c>
    </row>
    <row r="30" spans="2:5" ht="12.75">
      <c r="B30" s="7">
        <v>2.7</v>
      </c>
      <c r="C30" s="7">
        <f t="shared" si="0"/>
        <v>102.69605250000004</v>
      </c>
      <c r="D30" s="7">
        <f t="shared" si="1"/>
        <v>46.20037499999999</v>
      </c>
      <c r="E30" s="10">
        <f t="shared" si="2"/>
        <v>-36.855000000000075</v>
      </c>
    </row>
    <row r="31" spans="2:5" ht="12.75">
      <c r="B31" s="7">
        <v>2.8</v>
      </c>
      <c r="C31" s="7">
        <f t="shared" si="0"/>
        <v>107.12575999999996</v>
      </c>
      <c r="D31" s="7">
        <f t="shared" si="1"/>
        <v>42.33600000000003</v>
      </c>
      <c r="E31" s="10">
        <f t="shared" si="2"/>
        <v>-40.31999999999989</v>
      </c>
    </row>
    <row r="32" spans="2:5" ht="12.75">
      <c r="B32" s="7">
        <v>2.9</v>
      </c>
      <c r="C32" s="7">
        <f t="shared" si="0"/>
        <v>111.15286750000003</v>
      </c>
      <c r="D32" s="7">
        <f t="shared" si="1"/>
        <v>38.160375000000016</v>
      </c>
      <c r="E32" s="10">
        <f t="shared" si="2"/>
        <v>-43.064999999999934</v>
      </c>
    </row>
    <row r="33" spans="2:5" ht="12.75">
      <c r="B33" s="7">
        <v>3</v>
      </c>
      <c r="C33" s="7">
        <f t="shared" si="0"/>
        <v>114.75</v>
      </c>
      <c r="D33" s="7">
        <f t="shared" si="1"/>
        <v>33.75</v>
      </c>
      <c r="E33" s="10">
        <f t="shared" si="2"/>
        <v>-45</v>
      </c>
    </row>
    <row r="34" spans="2:5" ht="12.75">
      <c r="B34" s="7">
        <v>3.1</v>
      </c>
      <c r="C34" s="7">
        <f t="shared" si="0"/>
        <v>117.89788250000011</v>
      </c>
      <c r="D34" s="7">
        <f t="shared" si="1"/>
        <v>29.19037499999998</v>
      </c>
      <c r="E34" s="10">
        <f t="shared" si="2"/>
        <v>-46.03500000000001</v>
      </c>
    </row>
    <row r="35" spans="2:5" ht="12.75">
      <c r="B35" s="7">
        <v>3.2</v>
      </c>
      <c r="C35" s="7">
        <f aca="true" t="shared" si="3" ref="C35:C66">IF(B35&gt;6,8*(6-B35)^3*(3*B35^2-51*B35+218)+128,IF(B35&gt;4,128,B35^3*(3*B35^2-30*B35+80)/4))</f>
        <v>120.58624000000002</v>
      </c>
      <c r="D35" s="7">
        <f aca="true" t="shared" si="4" ref="D35:D66">IF(B35&gt;6,-120*(B35-6)^2*(B35^2-16*B35+64),IF(B35&gt;4,0,15*(B35^4/4-2*B35^3+4*B35^2)))</f>
        <v>24.576000000000064</v>
      </c>
      <c r="E35" s="10">
        <f aca="true" t="shared" si="5" ref="E35:E66">IF(B35&gt;6,480*(6-B35)*(B35^2-15*B35+56),IF(B35&gt;4,0,15*B35*(B35^2-6*B35+8)))</f>
        <v>-46.08000000000004</v>
      </c>
    </row>
    <row r="36" spans="2:5" ht="12.75">
      <c r="B36" s="7">
        <v>3.3</v>
      </c>
      <c r="C36" s="7">
        <f t="shared" si="3"/>
        <v>122.81469749999988</v>
      </c>
      <c r="D36" s="7">
        <f t="shared" si="4"/>
        <v>20.010374999999847</v>
      </c>
      <c r="E36" s="10">
        <f t="shared" si="5"/>
        <v>-45.044999999999916</v>
      </c>
    </row>
    <row r="37" spans="2:5" ht="12.75">
      <c r="B37" s="7">
        <v>3.4</v>
      </c>
      <c r="C37" s="7">
        <f t="shared" si="3"/>
        <v>124.5936799999999</v>
      </c>
      <c r="D37" s="7">
        <f t="shared" si="4"/>
        <v>15.605999999999973</v>
      </c>
      <c r="E37" s="10">
        <f t="shared" si="5"/>
        <v>-42.83999999999999</v>
      </c>
    </row>
    <row r="38" spans="2:5" ht="12.75">
      <c r="B38" s="7">
        <v>3.5</v>
      </c>
      <c r="C38" s="7">
        <f t="shared" si="3"/>
        <v>125.9453125</v>
      </c>
      <c r="D38" s="7">
        <f t="shared" si="4"/>
        <v>11.484375</v>
      </c>
      <c r="E38" s="10">
        <f t="shared" si="5"/>
        <v>-39.375</v>
      </c>
    </row>
    <row r="39" spans="2:5" ht="12.75">
      <c r="B39" s="7">
        <v>3.6</v>
      </c>
      <c r="C39" s="7">
        <f t="shared" si="3"/>
        <v>126.90431999999997</v>
      </c>
      <c r="D39" s="7">
        <f t="shared" si="4"/>
        <v>7.775999999999996</v>
      </c>
      <c r="E39" s="10">
        <f t="shared" si="5"/>
        <v>-34.56000000000003</v>
      </c>
    </row>
    <row r="40" spans="2:5" ht="12.75">
      <c r="B40" s="7">
        <v>3.7</v>
      </c>
      <c r="C40" s="7">
        <f t="shared" si="3"/>
        <v>127.5189275000001</v>
      </c>
      <c r="D40" s="7">
        <f t="shared" si="4"/>
        <v>4.62037500000001</v>
      </c>
      <c r="E40" s="10">
        <f t="shared" si="5"/>
        <v>-28.305000000000085</v>
      </c>
    </row>
    <row r="41" spans="2:5" ht="12.75">
      <c r="B41" s="7">
        <v>3.8</v>
      </c>
      <c r="C41" s="7">
        <f t="shared" si="3"/>
        <v>127.85175999999989</v>
      </c>
      <c r="D41" s="7">
        <f t="shared" si="4"/>
        <v>2.1660000000001745</v>
      </c>
      <c r="E41" s="10">
        <f t="shared" si="5"/>
        <v>-20.519999999999868</v>
      </c>
    </row>
    <row r="42" spans="2:5" ht="12.75">
      <c r="B42" s="7">
        <v>3.9</v>
      </c>
      <c r="C42" s="7">
        <f t="shared" si="3"/>
        <v>127.98074249999992</v>
      </c>
      <c r="D42" s="7">
        <f t="shared" si="4"/>
        <v>0.570374999999963</v>
      </c>
      <c r="E42" s="10">
        <f t="shared" si="5"/>
        <v>-11.11499999999997</v>
      </c>
    </row>
    <row r="43" spans="2:5" ht="12.75">
      <c r="B43" s="7">
        <v>4</v>
      </c>
      <c r="C43" s="7">
        <f t="shared" si="3"/>
        <v>128</v>
      </c>
      <c r="D43" s="7">
        <f t="shared" si="4"/>
        <v>0</v>
      </c>
      <c r="E43" s="10">
        <f t="shared" si="5"/>
        <v>0</v>
      </c>
    </row>
    <row r="44" spans="2:5" ht="12.75">
      <c r="B44" s="7">
        <v>4.1</v>
      </c>
      <c r="C44" s="7">
        <f t="shared" si="3"/>
        <v>128</v>
      </c>
      <c r="D44" s="7">
        <f t="shared" si="4"/>
        <v>0</v>
      </c>
      <c r="E44" s="10">
        <f t="shared" si="5"/>
        <v>0</v>
      </c>
    </row>
    <row r="45" spans="2:5" ht="12.75">
      <c r="B45" s="7">
        <v>4.2</v>
      </c>
      <c r="C45" s="7">
        <f t="shared" si="3"/>
        <v>128</v>
      </c>
      <c r="D45" s="7">
        <f t="shared" si="4"/>
        <v>0</v>
      </c>
      <c r="E45" s="10">
        <f t="shared" si="5"/>
        <v>0</v>
      </c>
    </row>
    <row r="46" spans="2:5" ht="12.75">
      <c r="B46" s="7">
        <v>4.3</v>
      </c>
      <c r="C46" s="7">
        <f t="shared" si="3"/>
        <v>128</v>
      </c>
      <c r="D46" s="7">
        <f t="shared" si="4"/>
        <v>0</v>
      </c>
      <c r="E46" s="10">
        <f t="shared" si="5"/>
        <v>0</v>
      </c>
    </row>
    <row r="47" spans="2:5" ht="12.75">
      <c r="B47" s="7">
        <v>4.4</v>
      </c>
      <c r="C47" s="7">
        <f t="shared" si="3"/>
        <v>128</v>
      </c>
      <c r="D47" s="7">
        <f t="shared" si="4"/>
        <v>0</v>
      </c>
      <c r="E47" s="10">
        <f t="shared" si="5"/>
        <v>0</v>
      </c>
    </row>
    <row r="48" spans="2:5" ht="12.75">
      <c r="B48" s="7">
        <v>4.5</v>
      </c>
      <c r="C48" s="7">
        <f t="shared" si="3"/>
        <v>128</v>
      </c>
      <c r="D48" s="7">
        <f t="shared" si="4"/>
        <v>0</v>
      </c>
      <c r="E48" s="10">
        <f t="shared" si="5"/>
        <v>0</v>
      </c>
    </row>
    <row r="49" spans="2:5" ht="12.75">
      <c r="B49" s="7">
        <v>4.6</v>
      </c>
      <c r="C49" s="7">
        <f t="shared" si="3"/>
        <v>128</v>
      </c>
      <c r="D49" s="7">
        <f t="shared" si="4"/>
        <v>0</v>
      </c>
      <c r="E49" s="10">
        <f t="shared" si="5"/>
        <v>0</v>
      </c>
    </row>
    <row r="50" spans="2:5" ht="12.75">
      <c r="B50" s="7">
        <v>4.7</v>
      </c>
      <c r="C50" s="7">
        <f t="shared" si="3"/>
        <v>128</v>
      </c>
      <c r="D50" s="7">
        <f t="shared" si="4"/>
        <v>0</v>
      </c>
      <c r="E50" s="10">
        <f t="shared" si="5"/>
        <v>0</v>
      </c>
    </row>
    <row r="51" spans="2:5" ht="12.75">
      <c r="B51" s="7">
        <v>4.8</v>
      </c>
      <c r="C51" s="7">
        <f t="shared" si="3"/>
        <v>128</v>
      </c>
      <c r="D51" s="7">
        <f t="shared" si="4"/>
        <v>0</v>
      </c>
      <c r="E51" s="10">
        <f t="shared" si="5"/>
        <v>0</v>
      </c>
    </row>
    <row r="52" spans="2:5" ht="12.75">
      <c r="B52" s="7">
        <v>4.9</v>
      </c>
      <c r="C52" s="7">
        <f t="shared" si="3"/>
        <v>128</v>
      </c>
      <c r="D52" s="7">
        <f t="shared" si="4"/>
        <v>0</v>
      </c>
      <c r="E52" s="10">
        <f t="shared" si="5"/>
        <v>0</v>
      </c>
    </row>
    <row r="53" spans="2:5" ht="12.75">
      <c r="B53" s="7">
        <v>5</v>
      </c>
      <c r="C53" s="7">
        <f t="shared" si="3"/>
        <v>128</v>
      </c>
      <c r="D53" s="7">
        <f t="shared" si="4"/>
        <v>0</v>
      </c>
      <c r="E53" s="10">
        <f t="shared" si="5"/>
        <v>0</v>
      </c>
    </row>
    <row r="54" spans="2:5" ht="12.75">
      <c r="B54" s="7">
        <v>5.1</v>
      </c>
      <c r="C54" s="7">
        <f t="shared" si="3"/>
        <v>128</v>
      </c>
      <c r="D54" s="7">
        <f t="shared" si="4"/>
        <v>0</v>
      </c>
      <c r="E54" s="10">
        <f t="shared" si="5"/>
        <v>0</v>
      </c>
    </row>
    <row r="55" spans="2:5" ht="12.75">
      <c r="B55" s="7">
        <v>5.2</v>
      </c>
      <c r="C55" s="7">
        <f t="shared" si="3"/>
        <v>128</v>
      </c>
      <c r="D55" s="7">
        <f t="shared" si="4"/>
        <v>0</v>
      </c>
      <c r="E55" s="10">
        <f t="shared" si="5"/>
        <v>0</v>
      </c>
    </row>
    <row r="56" spans="2:5" ht="12.75">
      <c r="B56" s="7">
        <v>5.3</v>
      </c>
      <c r="C56" s="7">
        <f t="shared" si="3"/>
        <v>128</v>
      </c>
      <c r="D56" s="7">
        <f t="shared" si="4"/>
        <v>0</v>
      </c>
      <c r="E56" s="10">
        <f t="shared" si="5"/>
        <v>0</v>
      </c>
    </row>
    <row r="57" spans="2:5" ht="12.75">
      <c r="B57" s="7">
        <v>5.4</v>
      </c>
      <c r="C57" s="7">
        <f t="shared" si="3"/>
        <v>128</v>
      </c>
      <c r="D57" s="7">
        <f t="shared" si="4"/>
        <v>0</v>
      </c>
      <c r="E57" s="10">
        <f t="shared" si="5"/>
        <v>0</v>
      </c>
    </row>
    <row r="58" spans="2:5" ht="12.75">
      <c r="B58" s="7">
        <v>5.5</v>
      </c>
      <c r="C58" s="7">
        <f t="shared" si="3"/>
        <v>128</v>
      </c>
      <c r="D58" s="7">
        <f t="shared" si="4"/>
        <v>0</v>
      </c>
      <c r="E58" s="10">
        <f t="shared" si="5"/>
        <v>0</v>
      </c>
    </row>
    <row r="59" spans="2:5" ht="12.75">
      <c r="B59" s="7">
        <v>5.6</v>
      </c>
      <c r="C59" s="7">
        <f t="shared" si="3"/>
        <v>128</v>
      </c>
      <c r="D59" s="7">
        <f t="shared" si="4"/>
        <v>0</v>
      </c>
      <c r="E59" s="10">
        <f t="shared" si="5"/>
        <v>0</v>
      </c>
    </row>
    <row r="60" spans="2:5" ht="12.75">
      <c r="B60" s="7">
        <v>5.7</v>
      </c>
      <c r="C60" s="7">
        <f t="shared" si="3"/>
        <v>128</v>
      </c>
      <c r="D60" s="7">
        <f t="shared" si="4"/>
        <v>0</v>
      </c>
      <c r="E60" s="10">
        <f t="shared" si="5"/>
        <v>0</v>
      </c>
    </row>
    <row r="61" spans="2:5" ht="12.75">
      <c r="B61" s="7">
        <v>5.8</v>
      </c>
      <c r="C61" s="7">
        <f t="shared" si="3"/>
        <v>128</v>
      </c>
      <c r="D61" s="7">
        <f t="shared" si="4"/>
        <v>0</v>
      </c>
      <c r="E61" s="10">
        <f t="shared" si="5"/>
        <v>0</v>
      </c>
    </row>
    <row r="62" spans="2:5" ht="12.75">
      <c r="B62" s="7">
        <v>5.89999999999999</v>
      </c>
      <c r="C62" s="7">
        <f t="shared" si="3"/>
        <v>128</v>
      </c>
      <c r="D62" s="7">
        <f t="shared" si="4"/>
        <v>0</v>
      </c>
      <c r="E62" s="10">
        <f t="shared" si="5"/>
        <v>0</v>
      </c>
    </row>
    <row r="63" spans="2:5" ht="12.75">
      <c r="B63" s="7">
        <v>5.99999999999999</v>
      </c>
      <c r="C63" s="7">
        <f t="shared" si="3"/>
        <v>128</v>
      </c>
      <c r="D63" s="7">
        <f t="shared" si="4"/>
        <v>0</v>
      </c>
      <c r="E63" s="10">
        <f t="shared" si="5"/>
        <v>0</v>
      </c>
    </row>
    <row r="64" spans="2:5" ht="12.75">
      <c r="B64" s="7">
        <v>6.09999999999999</v>
      </c>
      <c r="C64" s="7">
        <f t="shared" si="3"/>
        <v>127.85176000000004</v>
      </c>
      <c r="D64" s="7">
        <f t="shared" si="4"/>
        <v>-4.331999999999165</v>
      </c>
      <c r="E64" s="10">
        <f t="shared" si="5"/>
        <v>-82.07999999999309</v>
      </c>
    </row>
    <row r="65" spans="2:5" ht="12.75">
      <c r="B65" s="7">
        <v>6.19999999999999</v>
      </c>
      <c r="C65" s="7">
        <f t="shared" si="3"/>
        <v>126.90432000000015</v>
      </c>
      <c r="D65" s="7">
        <f t="shared" si="4"/>
        <v>-15.551999999998689</v>
      </c>
      <c r="E65" s="10">
        <f t="shared" si="5"/>
        <v>-138.2399999999959</v>
      </c>
    </row>
    <row r="66" spans="2:5" ht="12.75">
      <c r="B66" s="7">
        <v>6.29999999999999</v>
      </c>
      <c r="C66" s="7">
        <f t="shared" si="3"/>
        <v>124.59368000000032</v>
      </c>
      <c r="D66" s="7">
        <f t="shared" si="4"/>
        <v>-31.21199999999832</v>
      </c>
      <c r="E66" s="10">
        <f t="shared" si="5"/>
        <v>-171.35999999999706</v>
      </c>
    </row>
    <row r="67" spans="2:5" ht="12.75">
      <c r="B67" s="7">
        <v>6.39999999999999</v>
      </c>
      <c r="C67" s="7">
        <f aca="true" t="shared" si="6" ref="C67:C83">IF(B67&gt;6,8*(6-B67)^3*(3*B67^2-51*B67+218)+128,IF(B67&gt;4,128,B67^3*(3*B67^2-30*B67+80)/4))</f>
        <v>120.5862400000005</v>
      </c>
      <c r="D67" s="7">
        <f aca="true" t="shared" si="7" ref="D67:D83">IF(B67&gt;6,-120*(B67-6)^2*(B67^2-16*B67+64),IF(B67&gt;4,0,15*(B67^4/4-2*B67^3+4*B67^2)))</f>
        <v>-49.15199999999806</v>
      </c>
      <c r="E67" s="10">
        <f aca="true" t="shared" si="8" ref="E67:E83">IF(B67&gt;6,480*(6-B67)*(B67^2-15*B67+56),IF(B67&gt;4,0,15*B67*(B67^2-6*B67+8)))</f>
        <v>-184.3199999999995</v>
      </c>
    </row>
    <row r="68" spans="2:5" ht="12.75">
      <c r="B68" s="7">
        <v>6.49999999999999</v>
      </c>
      <c r="C68" s="7">
        <f t="shared" si="6"/>
        <v>114.75000000000067</v>
      </c>
      <c r="D68" s="7">
        <f t="shared" si="7"/>
        <v>-67.49999999999821</v>
      </c>
      <c r="E68" s="10">
        <f t="shared" si="8"/>
        <v>-179.9999999999999</v>
      </c>
    </row>
    <row r="69" spans="2:5" ht="12.75">
      <c r="B69" s="7">
        <v>6.59999999999999</v>
      </c>
      <c r="C69" s="7">
        <f t="shared" si="6"/>
        <v>107.1257600000009</v>
      </c>
      <c r="D69" s="7">
        <f t="shared" si="7"/>
        <v>-84.6719999999984</v>
      </c>
      <c r="E69" s="10">
        <f t="shared" si="8"/>
        <v>-161.28000000000407</v>
      </c>
    </row>
    <row r="70" spans="2:5" ht="12.75">
      <c r="B70" s="7">
        <v>6.69999999999999</v>
      </c>
      <c r="C70" s="7">
        <f t="shared" si="6"/>
        <v>97.89832000000101</v>
      </c>
      <c r="D70" s="7">
        <f t="shared" si="7"/>
        <v>-99.3719999999988</v>
      </c>
      <c r="E70" s="10">
        <f t="shared" si="8"/>
        <v>-131.04000000000318</v>
      </c>
    </row>
    <row r="71" spans="2:5" ht="12.75">
      <c r="B71" s="7">
        <v>6.79999999999999</v>
      </c>
      <c r="C71" s="7">
        <f t="shared" si="6"/>
        <v>87.3676800000011</v>
      </c>
      <c r="D71" s="7">
        <f t="shared" si="7"/>
        <v>-110.59199999999926</v>
      </c>
      <c r="E71" s="10">
        <f t="shared" si="8"/>
        <v>-92.16000000000234</v>
      </c>
    </row>
    <row r="72" spans="2:5" ht="12.75">
      <c r="B72" s="7">
        <v>6.89999999999999</v>
      </c>
      <c r="C72" s="7">
        <f t="shared" si="6"/>
        <v>75.92024000000109</v>
      </c>
      <c r="D72" s="7">
        <f t="shared" si="7"/>
        <v>-117.61199999999945</v>
      </c>
      <c r="E72" s="10">
        <f t="shared" si="8"/>
        <v>-47.520000000005346</v>
      </c>
    </row>
    <row r="73" spans="2:5" ht="12.75">
      <c r="B73" s="7">
        <v>6.99999999999999</v>
      </c>
      <c r="C73" s="7">
        <f t="shared" si="6"/>
        <v>64.00000000000097</v>
      </c>
      <c r="D73" s="7">
        <f t="shared" si="7"/>
        <v>-120.00000000000021</v>
      </c>
      <c r="E73" s="10">
        <f t="shared" si="8"/>
        <v>-3.4106051316484478E-12</v>
      </c>
    </row>
    <row r="74" spans="2:5" ht="12.75">
      <c r="B74" s="7">
        <v>7.09999999999999</v>
      </c>
      <c r="C74" s="7">
        <f t="shared" si="6"/>
        <v>52.07976000000154</v>
      </c>
      <c r="D74" s="7">
        <f t="shared" si="7"/>
        <v>-117.61200000000022</v>
      </c>
      <c r="E74" s="10">
        <f t="shared" si="8"/>
        <v>47.51999999999386</v>
      </c>
    </row>
    <row r="75" spans="2:5" ht="12.75">
      <c r="B75" s="7">
        <v>7.19999999999999</v>
      </c>
      <c r="C75" s="7">
        <f t="shared" si="6"/>
        <v>40.6323200000014</v>
      </c>
      <c r="D75" s="7">
        <f t="shared" si="7"/>
        <v>-110.5920000000008</v>
      </c>
      <c r="E75" s="10">
        <f t="shared" si="8"/>
        <v>92.15999999999731</v>
      </c>
    </row>
    <row r="76" spans="2:5" ht="12.75">
      <c r="B76" s="7">
        <v>7.29999999999999</v>
      </c>
      <c r="C76" s="7">
        <f t="shared" si="6"/>
        <v>30.10168000000087</v>
      </c>
      <c r="D76" s="7">
        <f t="shared" si="7"/>
        <v>-99.37200000000178</v>
      </c>
      <c r="E76" s="10">
        <f t="shared" si="8"/>
        <v>131.03999999999954</v>
      </c>
    </row>
    <row r="77" spans="2:5" ht="12.75">
      <c r="B77" s="7">
        <v>7.39999999999999</v>
      </c>
      <c r="C77" s="7">
        <f t="shared" si="6"/>
        <v>20.874240000000597</v>
      </c>
      <c r="D77" s="7">
        <f t="shared" si="7"/>
        <v>-84.67200000000196</v>
      </c>
      <c r="E77" s="10">
        <f t="shared" si="8"/>
        <v>161.27999999999537</v>
      </c>
    </row>
    <row r="78" spans="2:5" ht="12.75">
      <c r="B78" s="7">
        <v>7.49999999999999</v>
      </c>
      <c r="C78" s="7">
        <f t="shared" si="6"/>
        <v>13.250000000000696</v>
      </c>
      <c r="D78" s="7">
        <f t="shared" si="7"/>
        <v>-67.50000000000104</v>
      </c>
      <c r="E78" s="10">
        <f t="shared" si="8"/>
        <v>180.00000000000395</v>
      </c>
    </row>
    <row r="79" spans="2:5" ht="12.75">
      <c r="B79" s="7">
        <v>7.59999999999999</v>
      </c>
      <c r="C79" s="7">
        <f t="shared" si="6"/>
        <v>7.413760000001147</v>
      </c>
      <c r="D79" s="7">
        <f t="shared" si="7"/>
        <v>-49.1520000000027</v>
      </c>
      <c r="E79" s="10">
        <f t="shared" si="8"/>
        <v>184.3199999999949</v>
      </c>
    </row>
    <row r="80" spans="2:5" ht="12.75">
      <c r="B80" s="7">
        <v>7.69999999999999</v>
      </c>
      <c r="C80" s="7">
        <f t="shared" si="6"/>
        <v>3.406320000001486</v>
      </c>
      <c r="D80" s="7">
        <f t="shared" si="7"/>
        <v>-31.21200000000083</v>
      </c>
      <c r="E80" s="10">
        <f t="shared" si="8"/>
        <v>171.36000000000553</v>
      </c>
    </row>
    <row r="81" spans="2:5" ht="12.75">
      <c r="B81" s="7">
        <v>7.79999999999999</v>
      </c>
      <c r="C81" s="7">
        <f t="shared" si="6"/>
        <v>1.09568000000084</v>
      </c>
      <c r="D81" s="7">
        <f t="shared" si="7"/>
        <v>-15.55200000000226</v>
      </c>
      <c r="E81" s="10">
        <f t="shared" si="8"/>
        <v>138.24000000000856</v>
      </c>
    </row>
    <row r="82" spans="2:5" ht="12.75">
      <c r="B82" s="7">
        <v>7.89999999999999</v>
      </c>
      <c r="C82" s="7">
        <f t="shared" si="6"/>
        <v>0.14823999999984494</v>
      </c>
      <c r="D82" s="7">
        <f t="shared" si="7"/>
        <v>-4.332000000002169</v>
      </c>
      <c r="E82" s="10">
        <f t="shared" si="8"/>
        <v>82.08000000000266</v>
      </c>
    </row>
    <row r="83" spans="2:5" ht="12.75">
      <c r="B83" s="7">
        <v>7.99999999999999</v>
      </c>
      <c r="C83" s="7">
        <f t="shared" si="6"/>
        <v>-1.7621459846850485E-12</v>
      </c>
      <c r="D83" s="7">
        <f t="shared" si="7"/>
        <v>0</v>
      </c>
      <c r="E83" s="10">
        <f t="shared" si="8"/>
        <v>1.3642420526593857E-11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Hoe</cp:lastModifiedBy>
  <cp:lastPrinted>2007-02-24T08:55:11Z</cp:lastPrinted>
  <dcterms:created xsi:type="dcterms:W3CDTF">1996-10-17T05:27:31Z</dcterms:created>
  <dcterms:modified xsi:type="dcterms:W3CDTF">2007-03-05T17:13:16Z</dcterms:modified>
  <cp:category/>
  <cp:version/>
  <cp:contentType/>
  <cp:contentStatus/>
</cp:coreProperties>
</file>