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<sst xmlns="http://schemas.openxmlformats.org/spreadsheetml/2006/main" count="36" uniqueCount="24">
  <si>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f(x) =</t>
  </si>
  <si>
    <t>a</t>
  </si>
  <si>
    <t>+</t>
  </si>
  <si>
    <t>b</t>
  </si>
  <si>
    <t>x</t>
  </si>
  <si>
    <t>c</t>
  </si>
  <si>
    <t>Eingaben</t>
  </si>
  <si>
    <t>f(x)</t>
  </si>
  <si>
    <t>Wertetabelle</t>
  </si>
  <si>
    <t>Die quadratische Funktion</t>
  </si>
  <si>
    <t>Nullstellen</t>
  </si>
  <si>
    <t>D</t>
  </si>
  <si>
    <t>=</t>
  </si>
  <si>
    <t>Diskriminate</t>
  </si>
  <si>
    <t>Scheitel</t>
  </si>
  <si>
    <t>xs</t>
  </si>
  <si>
    <t>ys</t>
  </si>
  <si>
    <t>Tangente</t>
  </si>
  <si>
    <t>t(x)</t>
  </si>
  <si>
    <t>m</t>
  </si>
  <si>
    <t>n</t>
  </si>
  <si>
    <r>
      <t>x</t>
    </r>
    <r>
      <rPr>
        <b/>
        <vertAlign val="superscript"/>
        <sz val="10"/>
        <rFont val="Arial"/>
        <family val="2"/>
      </rPr>
      <t>2</t>
    </r>
  </si>
  <si>
    <t>y</t>
  </si>
  <si>
    <r>
      <t>x</t>
    </r>
    <r>
      <rPr>
        <vertAlign val="sub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</si>
</sst>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12"/>
      <name val="Arial"/>
      <family val="0"/>
    </font>
    <font>
      <sz val="5.75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Der Graph</a:t>
            </a:r>
          </a:p>
        </c:rich>
      </c:tx>
      <c:layout>
        <c:manualLayout>
          <c:xMode val="factor"/>
          <c:yMode val="factor"/>
          <c:x val="-0.186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815"/>
          <c:w val="0.98125"/>
          <c:h val="0.79375"/>
        </c:manualLayout>
      </c:layout>
      <c:scatterChart>
        <c:scatterStyle val="smoothMarker"/>
        <c:varyColors val="0"/>
        <c:ser>
          <c:idx val="0"/>
          <c:order val="0"/>
          <c:tx>
            <c:v>f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Tabelle1!$L$4:$L$24</c:f>
              <c:numCache/>
            </c:numRef>
          </c:xVal>
          <c:yVal>
            <c:numRef>
              <c:f>Tabelle1!$M$4:$M$24</c:f>
              <c:numCache/>
            </c:numRef>
          </c:yVal>
          <c:smooth val="1"/>
        </c:ser>
        <c:ser>
          <c:idx val="1"/>
          <c:order val="1"/>
          <c:tx>
            <c:v>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Tabelle1!$B$32:$B$33</c:f>
              <c:numCache/>
            </c:numRef>
          </c:xVal>
          <c:yVal>
            <c:numRef>
              <c:f>Tabelle1!$C$32:$C$33</c:f>
              <c:numCache/>
            </c:numRef>
          </c:yVal>
          <c:smooth val="1"/>
        </c:ser>
        <c:ser>
          <c:idx val="2"/>
          <c:order val="2"/>
          <c:tx>
            <c:v>Punkt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Tabelle1!$N$26</c:f>
              <c:numCache/>
            </c:numRef>
          </c:xVal>
          <c:yVal>
            <c:numRef>
              <c:f>Tabelle1!$P$26</c:f>
              <c:numCache/>
            </c:numRef>
          </c:yVal>
          <c:smooth val="1"/>
        </c:ser>
        <c:axId val="17712899"/>
        <c:axId val="25198364"/>
      </c:scatterChart>
      <c:valAx>
        <c:axId val="17712899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5198364"/>
        <c:crosses val="autoZero"/>
        <c:crossBetween val="midCat"/>
        <c:dispUnits/>
        <c:majorUnit val="5"/>
      </c:valAx>
      <c:valAx>
        <c:axId val="25198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77128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25"/>
          <c:y val="0.02725"/>
          <c:w val="0.35725"/>
          <c:h val="0.219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99CCFF"/>
        </a:gs>
      </a:gsLst>
      <a:lin ang="27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133350</xdr:rowOff>
    </xdr:from>
    <xdr:to>
      <xdr:col>16</xdr:col>
      <xdr:colOff>457200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4991100" y="133350"/>
        <a:ext cx="208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showGridLines="0" tabSelected="1" workbookViewId="0" topLeftCell="A1">
      <selection activeCell="J6" sqref="J6"/>
    </sheetView>
  </sheetViews>
  <sheetFormatPr defaultColWidth="11.421875" defaultRowHeight="12.75"/>
  <cols>
    <col min="1" max="1" width="2.28125" style="0" customWidth="1"/>
    <col min="2" max="2" width="5.57421875" style="0" customWidth="1"/>
    <col min="3" max="3" width="5.140625" style="0" customWidth="1"/>
    <col min="4" max="4" width="4.7109375" style="0" customWidth="1"/>
    <col min="5" max="5" width="4.00390625" style="0" customWidth="1"/>
    <col min="6" max="6" width="4.140625" style="0" customWidth="1"/>
    <col min="7" max="7" width="3.57421875" style="0" customWidth="1"/>
    <col min="8" max="8" width="2.57421875" style="0" customWidth="1"/>
    <col min="9" max="9" width="3.7109375" style="0" customWidth="1"/>
    <col min="11" max="11" width="2.7109375" style="0" customWidth="1"/>
    <col min="15" max="15" width="3.7109375" style="0" customWidth="1"/>
  </cols>
  <sheetData>
    <row r="2" spans="1:12" ht="25.5">
      <c r="A2" s="9" t="s">
        <v>9</v>
      </c>
      <c r="L2" s="18" t="s">
        <v>8</v>
      </c>
    </row>
    <row r="3" spans="12:13" ht="12.75">
      <c r="L3" s="19" t="s">
        <v>4</v>
      </c>
      <c r="M3" s="20" t="s">
        <v>7</v>
      </c>
    </row>
    <row r="4" spans="2:13" ht="14.25">
      <c r="B4" s="14" t="s">
        <v>0</v>
      </c>
      <c r="C4" s="14" t="s">
        <v>1</v>
      </c>
      <c r="D4" s="14" t="s">
        <v>21</v>
      </c>
      <c r="E4" s="14" t="s">
        <v>2</v>
      </c>
      <c r="F4" s="14" t="s">
        <v>3</v>
      </c>
      <c r="G4" s="14" t="s">
        <v>4</v>
      </c>
      <c r="H4" s="14" t="s">
        <v>2</v>
      </c>
      <c r="I4" s="14" t="s">
        <v>5</v>
      </c>
      <c r="L4" s="12">
        <v>-10</v>
      </c>
      <c r="M4" s="13">
        <f>J$6*L4*L4+J$7*L4+J$8</f>
        <v>100</v>
      </c>
    </row>
    <row r="5" spans="12:13" ht="13.5" thickBot="1">
      <c r="L5" s="12">
        <v>-9</v>
      </c>
      <c r="M5" s="13">
        <f aca="true" t="shared" si="0" ref="M5:M24">J$6*L5*L5+J$7*L5+J$8</f>
        <v>81</v>
      </c>
    </row>
    <row r="6" spans="5:13" ht="12.75">
      <c r="E6" s="8" t="s">
        <v>6</v>
      </c>
      <c r="I6" s="15" t="s">
        <v>1</v>
      </c>
      <c r="J6" s="2">
        <v>1</v>
      </c>
      <c r="K6" s="5"/>
      <c r="L6" s="12">
        <v>-8</v>
      </c>
      <c r="M6" s="13">
        <f t="shared" si="0"/>
        <v>64</v>
      </c>
    </row>
    <row r="7" spans="9:13" ht="12.75">
      <c r="I7" s="16" t="s">
        <v>3</v>
      </c>
      <c r="J7" s="3">
        <v>0</v>
      </c>
      <c r="K7" s="5"/>
      <c r="L7" s="12">
        <v>-7</v>
      </c>
      <c r="M7" s="13">
        <f t="shared" si="0"/>
        <v>49</v>
      </c>
    </row>
    <row r="8" spans="1:13" ht="13.5" thickBot="1">
      <c r="A8" s="8" t="s">
        <v>10</v>
      </c>
      <c r="I8" s="17" t="s">
        <v>5</v>
      </c>
      <c r="J8" s="4">
        <v>0</v>
      </c>
      <c r="K8" s="5"/>
      <c r="L8" s="12">
        <v>-6</v>
      </c>
      <c r="M8" s="13">
        <f t="shared" si="0"/>
        <v>36</v>
      </c>
    </row>
    <row r="9" spans="2:13" ht="12.75">
      <c r="B9" s="6">
        <f>IF(J6=0,"a darf nicht Null sein!","")</f>
      </c>
      <c r="L9" s="12">
        <v>-5</v>
      </c>
      <c r="M9" s="13">
        <f t="shared" si="0"/>
        <v>25</v>
      </c>
    </row>
    <row r="10" spans="2:13" ht="12.75">
      <c r="B10" t="s">
        <v>13</v>
      </c>
      <c r="L10" s="12">
        <v>-4</v>
      </c>
      <c r="M10" s="13">
        <f t="shared" si="0"/>
        <v>16</v>
      </c>
    </row>
    <row r="11" spans="2:13" ht="12.75">
      <c r="B11" s="1" t="s">
        <v>11</v>
      </c>
      <c r="C11" s="1" t="s">
        <v>12</v>
      </c>
      <c r="D11">
        <f>IF(B9="",(J7/2/J6)^2-J8/J6,-1)</f>
        <v>0</v>
      </c>
      <c r="L11" s="12">
        <v>-3</v>
      </c>
      <c r="M11" s="13">
        <f t="shared" si="0"/>
        <v>9</v>
      </c>
    </row>
    <row r="12" spans="12:13" ht="12.75">
      <c r="L12" s="12">
        <v>-2</v>
      </c>
      <c r="M12" s="13">
        <f t="shared" si="0"/>
        <v>4</v>
      </c>
    </row>
    <row r="13" spans="2:13" ht="12.75">
      <c r="B13" s="8" t="str">
        <f>IF(D11&lt;0,"Es gibt keine Nullstelle!",IF(D11=0,"Es gibt nur eine Nullstelle!","Es gibt zwei Nullstellen!"))</f>
        <v>Es gibt nur eine Nullstelle!</v>
      </c>
      <c r="L13" s="12">
        <v>-1</v>
      </c>
      <c r="M13" s="13">
        <f t="shared" si="0"/>
        <v>1</v>
      </c>
    </row>
    <row r="14" spans="12:13" ht="12.75">
      <c r="L14" s="12">
        <v>0</v>
      </c>
      <c r="M14" s="13">
        <f t="shared" si="0"/>
        <v>0</v>
      </c>
    </row>
    <row r="15" spans="2:13" ht="12.75">
      <c r="B15" s="8">
        <f>IF(D11&gt;=0,-J7/2/J6,"")</f>
        <v>0</v>
      </c>
      <c r="C15">
        <f>IF(D11&gt;0,"+ / -","")</f>
      </c>
      <c r="D15" s="7">
        <f>IF(D11&gt;0,"Wurzel(","")</f>
      </c>
      <c r="F15">
        <f>IF(D11&gt;0,D11,"")</f>
      </c>
      <c r="G15" s="1">
        <f>IF(D11&gt;0,")","")</f>
      </c>
      <c r="L15" s="12">
        <v>1</v>
      </c>
      <c r="M15" s="13">
        <f t="shared" si="0"/>
        <v>1</v>
      </c>
    </row>
    <row r="16" spans="2:13" ht="12.75">
      <c r="B16">
        <f>IF(D11&gt;0,"x1 =","")</f>
      </c>
      <c r="C16">
        <f>IF(D11&gt;0,B15+SQRT(F15),"")</f>
      </c>
      <c r="L16" s="12">
        <v>2</v>
      </c>
      <c r="M16" s="13">
        <f t="shared" si="0"/>
        <v>4</v>
      </c>
    </row>
    <row r="17" spans="2:13" ht="12.75">
      <c r="B17">
        <f>IF(D11&gt;0,"x2 =","")</f>
      </c>
      <c r="C17">
        <f>IF(D11&gt;0,B15-SQRT(F15),"")</f>
      </c>
      <c r="L17" s="12">
        <v>3</v>
      </c>
      <c r="M17" s="13">
        <f t="shared" si="0"/>
        <v>9</v>
      </c>
    </row>
    <row r="18" spans="12:13" ht="12.75">
      <c r="L18" s="12">
        <v>4</v>
      </c>
      <c r="M18" s="13">
        <f t="shared" si="0"/>
        <v>16</v>
      </c>
    </row>
    <row r="19" spans="1:13" ht="12.75">
      <c r="A19" s="8" t="s">
        <v>14</v>
      </c>
      <c r="L19" s="12">
        <v>5</v>
      </c>
      <c r="M19" s="13">
        <f t="shared" si="0"/>
        <v>25</v>
      </c>
    </row>
    <row r="20" spans="2:13" ht="12.75">
      <c r="B20" t="s">
        <v>15</v>
      </c>
      <c r="C20" s="1" t="s">
        <v>12</v>
      </c>
      <c r="D20" s="8">
        <f>-J7/2/J6</f>
        <v>0</v>
      </c>
      <c r="L20" s="12">
        <v>6</v>
      </c>
      <c r="M20" s="13">
        <f t="shared" si="0"/>
        <v>36</v>
      </c>
    </row>
    <row r="21" spans="2:13" ht="12.75">
      <c r="B21" t="s">
        <v>16</v>
      </c>
      <c r="C21" s="1" t="s">
        <v>12</v>
      </c>
      <c r="D21" s="8">
        <f>J8-J7*J7/4/J6</f>
        <v>0</v>
      </c>
      <c r="L21" s="12">
        <v>7</v>
      </c>
      <c r="M21" s="13">
        <f t="shared" si="0"/>
        <v>49</v>
      </c>
    </row>
    <row r="22" spans="12:13" ht="12.75">
      <c r="L22" s="12">
        <v>8</v>
      </c>
      <c r="M22" s="13">
        <f t="shared" si="0"/>
        <v>64</v>
      </c>
    </row>
    <row r="23" spans="1:13" ht="15.75">
      <c r="A23" s="8" t="s">
        <v>17</v>
      </c>
      <c r="D23" t="s">
        <v>23</v>
      </c>
      <c r="E23" t="s">
        <v>12</v>
      </c>
      <c r="L23" s="12">
        <v>9</v>
      </c>
      <c r="M23" s="13">
        <f t="shared" si="0"/>
        <v>81</v>
      </c>
    </row>
    <row r="24" spans="12:13" ht="12.75">
      <c r="L24" s="12">
        <v>10</v>
      </c>
      <c r="M24" s="13">
        <f t="shared" si="0"/>
        <v>100</v>
      </c>
    </row>
    <row r="25" spans="2:7" ht="12.75">
      <c r="B25" s="14" t="s">
        <v>18</v>
      </c>
      <c r="C25" s="14" t="s">
        <v>12</v>
      </c>
      <c r="D25" s="14" t="s">
        <v>19</v>
      </c>
      <c r="E25" s="14" t="s">
        <v>4</v>
      </c>
      <c r="F25" s="14" t="s">
        <v>2</v>
      </c>
      <c r="G25" s="14" t="s">
        <v>20</v>
      </c>
    </row>
    <row r="26" spans="14:16" ht="12.75">
      <c r="N26" s="23">
        <f>IF(F23&lt;&gt;"",F23,-12)</f>
        <v>-12</v>
      </c>
      <c r="O26" s="23"/>
      <c r="P26" s="23">
        <f>IF(F23&lt;&gt;"",C27*N26+C28,4)</f>
        <v>4</v>
      </c>
    </row>
    <row r="27" spans="2:17" ht="12.75">
      <c r="B27">
        <f>IF(F23&lt;&gt;"","m =","")</f>
      </c>
      <c r="C27">
        <f>IF(F23&lt;&gt;"",2*J6*F23+J7,"")</f>
      </c>
      <c r="M27" s="24">
        <f>IF(F23&lt;&gt;"","Punkt   (","")</f>
      </c>
      <c r="N27" s="25">
        <f>IF(F23&lt;&gt;"",N26,"")</f>
      </c>
      <c r="O27" s="25">
        <f>IF(F23&lt;&gt;"","|","")</f>
      </c>
      <c r="P27" s="25">
        <f>IF(F23&lt;&gt;"",P26,"")</f>
      </c>
      <c r="Q27" s="6">
        <f>IF(F23&lt;&gt;"",")","")</f>
      </c>
    </row>
    <row r="28" spans="2:3" ht="12.75">
      <c r="B28">
        <f>IF(F23&lt;&gt;"","n  =","")</f>
      </c>
      <c r="C28">
        <f>IF(F23&lt;&gt;"",J6*F23*F23+J7*F23+J8-C27*F23,"")</f>
      </c>
    </row>
    <row r="30" spans="2:4" ht="12.75">
      <c r="B30" s="10" t="s">
        <v>4</v>
      </c>
      <c r="C30" s="11" t="s">
        <v>22</v>
      </c>
      <c r="D30" s="21"/>
    </row>
    <row r="31" spans="2:4" ht="8.25" customHeight="1">
      <c r="B31" s="12"/>
      <c r="C31" s="13"/>
      <c r="D31" s="22"/>
    </row>
    <row r="32" spans="2:3" ht="12" customHeight="1">
      <c r="B32" s="12">
        <f>IF(F23&lt;&gt;"",L4,"")</f>
      </c>
      <c r="C32" s="13">
        <f>IF(F23&lt;&gt;"",C27*B32+C28,"")</f>
      </c>
    </row>
    <row r="33" spans="2:3" ht="12.75">
      <c r="B33" s="12">
        <f>IF(F23&lt;&gt;"",L24,"")</f>
      </c>
      <c r="C33" s="13">
        <f>IF(F23&lt;&gt;"",C27*B33+C28,"")</f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Hoe</cp:lastModifiedBy>
  <dcterms:created xsi:type="dcterms:W3CDTF">2002-12-03T16:36:22Z</dcterms:created>
  <dcterms:modified xsi:type="dcterms:W3CDTF">2002-12-04T16:06:15Z</dcterms:modified>
  <cp:category/>
  <cp:version/>
  <cp:contentType/>
  <cp:contentStatus/>
</cp:coreProperties>
</file>