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Aufgabe" sheetId="1" r:id="rId1"/>
    <sheet name="Hilfstabellen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Hoe</author>
  </authors>
  <commentList>
    <comment ref="F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Nur Werte bis Wurzel(b)</t>
        </r>
      </text>
    </comment>
    <comment ref="G4" authorId="0">
      <text>
        <r>
          <rPr>
            <b/>
            <sz val="8"/>
            <rFont val="Tahoma"/>
            <family val="0"/>
          </rPr>
          <t>Hoe:</t>
        </r>
        <r>
          <rPr>
            <sz val="8"/>
            <rFont val="Tahoma"/>
            <family val="0"/>
          </rPr>
          <t xml:space="preserve">
Nur Werte bis 0</t>
        </r>
      </text>
    </comment>
  </commentList>
</comments>
</file>

<file path=xl/sharedStrings.xml><?xml version="1.0" encoding="utf-8"?>
<sst xmlns="http://schemas.openxmlformats.org/spreadsheetml/2006/main" count="42" uniqueCount="18">
  <si>
    <t>x</t>
  </si>
  <si>
    <t>a</t>
  </si>
  <si>
    <t>b</t>
  </si>
  <si>
    <t>y</t>
  </si>
  <si>
    <t>rel. Max bei</t>
  </si>
  <si>
    <t>abs. Max bei</t>
  </si>
  <si>
    <t>A</t>
  </si>
  <si>
    <t>max A</t>
  </si>
  <si>
    <t>Max</t>
  </si>
  <si>
    <t>----------------- Hilfstabellen ------------------</t>
  </si>
  <si>
    <t/>
  </si>
  <si>
    <t>relatives Max</t>
  </si>
  <si>
    <t>eingegebenes Rechteck</t>
  </si>
  <si>
    <t>Platte</t>
  </si>
  <si>
    <t>absolutes Max</t>
  </si>
  <si>
    <t>x *</t>
  </si>
  <si>
    <t>(-x^2+b) *</t>
  </si>
  <si>
    <t>nein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</si>
</sst>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.75"/>
      <name val="Arial"/>
      <family val="0"/>
    </font>
    <font>
      <b/>
      <sz val="8.25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Rand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Hilfstabellen!$F$5:$F$105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1.4142135623730951</c:v>
                </c:pt>
                <c:pt idx="16">
                  <c:v>1.4142135623730951</c:v>
                </c:pt>
                <c:pt idx="17">
                  <c:v>1.4142135623730951</c:v>
                </c:pt>
                <c:pt idx="18">
                  <c:v>1.4142135623730951</c:v>
                </c:pt>
                <c:pt idx="19">
                  <c:v>1.4142135623730951</c:v>
                </c:pt>
                <c:pt idx="20">
                  <c:v>1.4142135623730951</c:v>
                </c:pt>
                <c:pt idx="21">
                  <c:v>1.4142135623730951</c:v>
                </c:pt>
                <c:pt idx="22">
                  <c:v>1.4142135623730951</c:v>
                </c:pt>
                <c:pt idx="23">
                  <c:v>1.4142135623730951</c:v>
                </c:pt>
                <c:pt idx="24">
                  <c:v>1.4142135623730951</c:v>
                </c:pt>
                <c:pt idx="25">
                  <c:v>1.4142135623730951</c:v>
                </c:pt>
                <c:pt idx="26">
                  <c:v>1.4142135623730951</c:v>
                </c:pt>
                <c:pt idx="27">
                  <c:v>1.4142135623730951</c:v>
                </c:pt>
                <c:pt idx="28">
                  <c:v>1.4142135623730951</c:v>
                </c:pt>
                <c:pt idx="29">
                  <c:v>1.4142135623730951</c:v>
                </c:pt>
                <c:pt idx="30">
                  <c:v>1.4142135623730951</c:v>
                </c:pt>
                <c:pt idx="31">
                  <c:v>1.4142135623730951</c:v>
                </c:pt>
                <c:pt idx="32">
                  <c:v>1.4142135623730951</c:v>
                </c:pt>
                <c:pt idx="33">
                  <c:v>1.4142135623730951</c:v>
                </c:pt>
                <c:pt idx="34">
                  <c:v>1.4142135623730951</c:v>
                </c:pt>
                <c:pt idx="35">
                  <c:v>1.4142135623730951</c:v>
                </c:pt>
                <c:pt idx="36">
                  <c:v>1.4142135623730951</c:v>
                </c:pt>
                <c:pt idx="37">
                  <c:v>1.4142135623730951</c:v>
                </c:pt>
                <c:pt idx="38">
                  <c:v>1.4142135623730951</c:v>
                </c:pt>
                <c:pt idx="39">
                  <c:v>1.4142135623730951</c:v>
                </c:pt>
                <c:pt idx="40">
                  <c:v>1.4142135623730951</c:v>
                </c:pt>
                <c:pt idx="41">
                  <c:v>1.4142135623730951</c:v>
                </c:pt>
                <c:pt idx="42">
                  <c:v>1.4142135623730951</c:v>
                </c:pt>
                <c:pt idx="43">
                  <c:v>1.4142135623730951</c:v>
                </c:pt>
                <c:pt idx="44">
                  <c:v>1.4142135623730951</c:v>
                </c:pt>
                <c:pt idx="45">
                  <c:v>1.4142135623730951</c:v>
                </c:pt>
                <c:pt idx="46">
                  <c:v>1.4142135623730951</c:v>
                </c:pt>
                <c:pt idx="47">
                  <c:v>1.4142135623730951</c:v>
                </c:pt>
                <c:pt idx="48">
                  <c:v>1.4142135623730951</c:v>
                </c:pt>
                <c:pt idx="49">
                  <c:v>1.4142135623730951</c:v>
                </c:pt>
                <c:pt idx="50">
                  <c:v>1.4142135623730951</c:v>
                </c:pt>
                <c:pt idx="51">
                  <c:v>1.4142135623730951</c:v>
                </c:pt>
                <c:pt idx="52">
                  <c:v>1.4142135623730951</c:v>
                </c:pt>
                <c:pt idx="53">
                  <c:v>1.4142135623730951</c:v>
                </c:pt>
                <c:pt idx="54">
                  <c:v>1.4142135623730951</c:v>
                </c:pt>
                <c:pt idx="55">
                  <c:v>1.4142135623730951</c:v>
                </c:pt>
                <c:pt idx="56">
                  <c:v>1.4142135623730951</c:v>
                </c:pt>
                <c:pt idx="57">
                  <c:v>1.4142135623730951</c:v>
                </c:pt>
                <c:pt idx="58">
                  <c:v>1.4142135623730951</c:v>
                </c:pt>
                <c:pt idx="59">
                  <c:v>1.4142135623730951</c:v>
                </c:pt>
                <c:pt idx="60">
                  <c:v>1.4142135623730951</c:v>
                </c:pt>
                <c:pt idx="61">
                  <c:v>1.4142135623730951</c:v>
                </c:pt>
                <c:pt idx="62">
                  <c:v>1.4142135623730951</c:v>
                </c:pt>
                <c:pt idx="63">
                  <c:v>1.4142135623730951</c:v>
                </c:pt>
                <c:pt idx="64">
                  <c:v>1.4142135623730951</c:v>
                </c:pt>
                <c:pt idx="65">
                  <c:v>1.4142135623730951</c:v>
                </c:pt>
                <c:pt idx="66">
                  <c:v>1.4142135623730951</c:v>
                </c:pt>
                <c:pt idx="67">
                  <c:v>1.4142135623730951</c:v>
                </c:pt>
                <c:pt idx="68">
                  <c:v>1.4142135623730951</c:v>
                </c:pt>
                <c:pt idx="69">
                  <c:v>1.4142135623730951</c:v>
                </c:pt>
                <c:pt idx="70">
                  <c:v>1.4142135623730951</c:v>
                </c:pt>
                <c:pt idx="71">
                  <c:v>1.4142135623730951</c:v>
                </c:pt>
                <c:pt idx="72">
                  <c:v>1.4142135623730951</c:v>
                </c:pt>
                <c:pt idx="73">
                  <c:v>1.4142135623730951</c:v>
                </c:pt>
                <c:pt idx="74">
                  <c:v>1.4142135623730951</c:v>
                </c:pt>
                <c:pt idx="75">
                  <c:v>1.4142135623730951</c:v>
                </c:pt>
                <c:pt idx="76">
                  <c:v>1.4142135623730951</c:v>
                </c:pt>
                <c:pt idx="77">
                  <c:v>1.4142135623730951</c:v>
                </c:pt>
                <c:pt idx="78">
                  <c:v>1.4142135623730951</c:v>
                </c:pt>
                <c:pt idx="79">
                  <c:v>1.4142135623730951</c:v>
                </c:pt>
                <c:pt idx="80">
                  <c:v>1.4142135623730951</c:v>
                </c:pt>
                <c:pt idx="81">
                  <c:v>1.4142135623730951</c:v>
                </c:pt>
                <c:pt idx="82">
                  <c:v>1.4142135623730951</c:v>
                </c:pt>
                <c:pt idx="83">
                  <c:v>1.4142135623730951</c:v>
                </c:pt>
                <c:pt idx="84">
                  <c:v>1.4142135623730951</c:v>
                </c:pt>
                <c:pt idx="85">
                  <c:v>1.4142135623730951</c:v>
                </c:pt>
                <c:pt idx="86">
                  <c:v>1.4142135623730951</c:v>
                </c:pt>
                <c:pt idx="87">
                  <c:v>1.4142135623730951</c:v>
                </c:pt>
                <c:pt idx="88">
                  <c:v>1.4142135623730951</c:v>
                </c:pt>
                <c:pt idx="89">
                  <c:v>1.4142135623730951</c:v>
                </c:pt>
                <c:pt idx="90">
                  <c:v>1.4142135623730951</c:v>
                </c:pt>
                <c:pt idx="91">
                  <c:v>1.4142135623730951</c:v>
                </c:pt>
                <c:pt idx="92">
                  <c:v>1.4142135623730951</c:v>
                </c:pt>
                <c:pt idx="93">
                  <c:v>1.4142135623730951</c:v>
                </c:pt>
                <c:pt idx="94">
                  <c:v>1.4142135623730951</c:v>
                </c:pt>
                <c:pt idx="95">
                  <c:v>1.4142135623730951</c:v>
                </c:pt>
                <c:pt idx="96">
                  <c:v>1.4142135623730951</c:v>
                </c:pt>
                <c:pt idx="97">
                  <c:v>1.4142135623730951</c:v>
                </c:pt>
                <c:pt idx="98">
                  <c:v>1.4142135623730951</c:v>
                </c:pt>
                <c:pt idx="99">
                  <c:v>1.4142135623730951</c:v>
                </c:pt>
                <c:pt idx="100">
                  <c:v>1.4142135623730951</c:v>
                </c:pt>
              </c:numCache>
            </c:numRef>
          </c:xVal>
          <c:yVal>
            <c:numRef>
              <c:f>Hilfstabellen!$G$5:$G$105</c:f>
              <c:numCache>
                <c:ptCount val="101"/>
                <c:pt idx="0">
                  <c:v>2</c:v>
                </c:pt>
                <c:pt idx="1">
                  <c:v>1.99</c:v>
                </c:pt>
                <c:pt idx="2">
                  <c:v>1.96</c:v>
                </c:pt>
                <c:pt idx="3">
                  <c:v>1.91</c:v>
                </c:pt>
                <c:pt idx="4">
                  <c:v>1.8399999999999999</c:v>
                </c:pt>
                <c:pt idx="5">
                  <c:v>1.75</c:v>
                </c:pt>
                <c:pt idx="6">
                  <c:v>1.6400000000000001</c:v>
                </c:pt>
                <c:pt idx="7">
                  <c:v>1.51</c:v>
                </c:pt>
                <c:pt idx="8">
                  <c:v>1.36</c:v>
                </c:pt>
                <c:pt idx="9">
                  <c:v>1.1900000000000002</c:v>
                </c:pt>
                <c:pt idx="10">
                  <c:v>1.0000000000000002</c:v>
                </c:pt>
                <c:pt idx="11">
                  <c:v>0.7900000000000003</c:v>
                </c:pt>
                <c:pt idx="12">
                  <c:v>0.56</c:v>
                </c:pt>
                <c:pt idx="13">
                  <c:v>0.30999999999999983</c:v>
                </c:pt>
                <c:pt idx="14">
                  <c:v>0.03999999999999959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Hilfstabellen!$B$36:$B$37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Hilfstabellen!$C$36:$C$37</c:f>
              <c:numCache>
                <c:ptCount val="2"/>
                <c:pt idx="0">
                  <c:v>1.75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Hilfstabellen!$B$40:$B$41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Hilfstabellen!$C$40:$C$41</c:f>
              <c:numCach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yVal>
          <c:smooth val="0"/>
        </c:ser>
        <c:ser>
          <c:idx val="3"/>
          <c:order val="3"/>
          <c:tx>
            <c:v>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Hilfstabellen!$B$45:$B$46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Hilfstabellen!$C$45:$C$46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v>b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Hilfstabellen!$B$49:$B$50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Hilfstabellen!$C$49:$C$50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5"/>
          <c:order val="5"/>
          <c:tx>
            <c:v>x rel Max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Hilfstabellen!$B$18:$B$19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Hilfstabellen!$C$18:$C$19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y rel max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Hilfstabellen!$B$22:$B$23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Hilfstabellen!$C$22:$C$23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x abs Max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Hilfstabellen!$B$27:$B$28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Hilfstabellen!$C$27:$C$28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037732"/>
        <c:axId val="51795269"/>
      </c:scatterChart>
      <c:valAx>
        <c:axId val="4303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795269"/>
        <c:crosses val="autoZero"/>
        <c:crossBetween val="midCat"/>
        <c:dispUnits/>
      </c:valAx>
      <c:valAx>
        <c:axId val="517952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0377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0000FF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142875</xdr:rowOff>
    </xdr:from>
    <xdr:to>
      <xdr:col>10</xdr:col>
      <xdr:colOff>342900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943350" y="142875"/>
        <a:ext cx="3171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142875</xdr:rowOff>
    </xdr:from>
    <xdr:to>
      <xdr:col>6</xdr:col>
      <xdr:colOff>104775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42875"/>
          <a:ext cx="3667125" cy="17907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Gegeben ist eine rechteckige Platte, von der bereits ein Stück abgeschnitten wurde. Die Schnittkante hat die Form einer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Normalparabel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Der Scheitel befindet sich an der Ecke, die links oben liegt.
Die Breite der Platte ist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und die Höhe ist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Aus dem Rest soll nun ein Rechteck herausgeschnitten werden, dessen Seiten parallel zu den Seiten der Platte verlaufen.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Wann hat dieses Rechteck den maximalen Flächeninhalt?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1"/>
  <sheetViews>
    <sheetView showGridLines="0" tabSelected="1" workbookViewId="0" topLeftCell="A1">
      <selection activeCell="D23" sqref="D23"/>
    </sheetView>
  </sheetViews>
  <sheetFormatPr defaultColWidth="11.421875" defaultRowHeight="12.75"/>
  <cols>
    <col min="1" max="1" width="2.8515625" style="0" customWidth="1"/>
    <col min="4" max="4" width="3.7109375" style="0" customWidth="1"/>
    <col min="5" max="5" width="15.00390625" style="0" customWidth="1"/>
  </cols>
  <sheetData>
    <row r="4" ht="12.75">
      <c r="C4">
        <f>IF(C15&gt;10,"Bitte a bis 10!","")</f>
      </c>
    </row>
    <row r="10" spans="2:10" ht="12.75">
      <c r="B10" s="11"/>
      <c r="H10" s="11"/>
      <c r="I10" s="11"/>
      <c r="J10" s="11"/>
    </row>
    <row r="11" spans="2:10" ht="12.75">
      <c r="B11" s="11"/>
      <c r="H11" s="11"/>
      <c r="I11" s="11"/>
      <c r="J11" s="11"/>
    </row>
    <row r="12" spans="2:10" ht="12.75">
      <c r="B12" s="11"/>
      <c r="C12" s="12"/>
      <c r="D12" s="12"/>
      <c r="E12" s="11"/>
      <c r="F12" s="11"/>
      <c r="G12" s="11"/>
      <c r="H12" s="11"/>
      <c r="I12" s="11"/>
      <c r="J12" s="11"/>
    </row>
    <row r="14" ht="13.5" thickBot="1">
      <c r="B14">
        <f>IF(C16&gt;100,"b zu groß!","")</f>
      </c>
    </row>
    <row r="15" spans="2:6" ht="12.75">
      <c r="B15" s="8" t="s">
        <v>1</v>
      </c>
      <c r="C15" s="6">
        <v>1</v>
      </c>
      <c r="E15" s="40" t="s">
        <v>4</v>
      </c>
      <c r="F15" s="41" t="str">
        <f>IF(C21="ja",SQRT(C16/3),"-")</f>
        <v>-</v>
      </c>
    </row>
    <row r="16" spans="2:6" ht="13.5" thickBot="1">
      <c r="B16" s="9" t="s">
        <v>2</v>
      </c>
      <c r="C16" s="7">
        <v>2</v>
      </c>
      <c r="E16" s="3" t="s">
        <v>5</v>
      </c>
      <c r="F16" s="4" t="str">
        <f>IF(C21="ja",MIN(F15,C15),"-")</f>
        <v>-</v>
      </c>
    </row>
    <row r="17" spans="2:6" ht="13.5" thickBot="1">
      <c r="B17" s="13"/>
      <c r="C17" s="14"/>
      <c r="E17" s="10" t="s">
        <v>7</v>
      </c>
      <c r="F17" s="5" t="str">
        <f>IF(C21="ja",F16*(C16-F16*F16),"-")</f>
        <v>-</v>
      </c>
    </row>
    <row r="18" ht="13.5" thickBot="1">
      <c r="B18">
        <f>IF(C19&gt;MIN(C15,C16),"x ist zu groß!","")</f>
      </c>
    </row>
    <row r="19" spans="2:3" ht="13.5" thickBot="1">
      <c r="B19" s="10" t="s">
        <v>0</v>
      </c>
      <c r="C19" s="32">
        <v>0.5</v>
      </c>
    </row>
    <row r="20" spans="2:6" ht="13.5" thickBot="1">
      <c r="B20" s="10" t="s">
        <v>6</v>
      </c>
      <c r="C20" s="5">
        <f>Hilfstabellen!B36*MAX(0,Hilfstabellen!C36)</f>
        <v>0.875</v>
      </c>
      <c r="D20" s="11"/>
      <c r="E20" s="11"/>
      <c r="F20" s="11"/>
    </row>
    <row r="21" spans="2:6" ht="13.5" thickBot="1">
      <c r="B21" s="18" t="s">
        <v>8</v>
      </c>
      <c r="C21" s="33" t="s">
        <v>17</v>
      </c>
      <c r="D21" s="11"/>
      <c r="E21" s="11"/>
      <c r="F21" s="1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4" max="4" width="6.00390625" style="0" customWidth="1"/>
  </cols>
  <sheetData>
    <row r="2" spans="2:7" ht="18">
      <c r="B2" s="12"/>
      <c r="C2" s="31" t="s">
        <v>9</v>
      </c>
      <c r="D2" s="11"/>
      <c r="E2" s="11"/>
      <c r="F2" s="11"/>
      <c r="G2" s="11"/>
    </row>
    <row r="3" spans="2:7" ht="13.5" thickBot="1">
      <c r="B3" s="11"/>
      <c r="C3" s="11"/>
      <c r="D3" s="11"/>
      <c r="E3" s="11"/>
      <c r="F3" s="11"/>
      <c r="G3" s="11"/>
    </row>
    <row r="4" spans="2:7" ht="13.5" thickBot="1">
      <c r="B4" s="8" t="s">
        <v>1</v>
      </c>
      <c r="C4" s="2">
        <f>Aufgabe!C15</f>
        <v>1</v>
      </c>
      <c r="D4" s="11"/>
      <c r="E4" s="16" t="s">
        <v>0</v>
      </c>
      <c r="F4" s="28" t="s">
        <v>15</v>
      </c>
      <c r="G4" s="27" t="s">
        <v>16</v>
      </c>
    </row>
    <row r="5" spans="2:7" ht="13.5" thickBot="1">
      <c r="B5" s="9" t="s">
        <v>2</v>
      </c>
      <c r="C5" s="4">
        <f>Aufgabe!C16</f>
        <v>2</v>
      </c>
      <c r="E5" s="19">
        <v>0</v>
      </c>
      <c r="F5" s="29">
        <f>IF(-E5*E5+C$5&gt;0,E5,SQRT(C$5))</f>
        <v>0</v>
      </c>
      <c r="G5" s="20">
        <f>IF(-E5*E5+C$5&gt;0,-E5*E5+C$5,0)</f>
        <v>2</v>
      </c>
    </row>
    <row r="6" spans="5:7" ht="12.75">
      <c r="E6" s="21">
        <f aca="true" t="shared" si="0" ref="E6:E37">E5+0.1</f>
        <v>0.1</v>
      </c>
      <c r="F6" s="30">
        <f aca="true" t="shared" si="1" ref="F6:F69">IF(-E6*E6+C$5&gt;0,E6,SQRT(C$5))</f>
        <v>0.1</v>
      </c>
      <c r="G6" s="22">
        <f aca="true" t="shared" si="2" ref="G6:G69">IF(-E6*E6+C$5&gt;0,-E6*E6+C$5,0)</f>
        <v>1.99</v>
      </c>
    </row>
    <row r="7" spans="2:7" ht="13.5" thickBot="1">
      <c r="E7" s="21">
        <f t="shared" si="0"/>
        <v>0.2</v>
      </c>
      <c r="F7" s="30">
        <f t="shared" si="1"/>
        <v>0.2</v>
      </c>
      <c r="G7" s="22">
        <f t="shared" si="2"/>
        <v>1.96</v>
      </c>
    </row>
    <row r="8" spans="2:7" ht="12.75">
      <c r="B8" s="1" t="s">
        <v>0</v>
      </c>
      <c r="C8" s="2">
        <f>Aufgabe!C19</f>
        <v>0.5</v>
      </c>
      <c r="E8" s="21">
        <f t="shared" si="0"/>
        <v>0.30000000000000004</v>
      </c>
      <c r="F8" s="30">
        <f t="shared" si="1"/>
        <v>0.30000000000000004</v>
      </c>
      <c r="G8" s="22">
        <f t="shared" si="2"/>
        <v>1.91</v>
      </c>
    </row>
    <row r="9" spans="2:7" ht="12.75">
      <c r="B9" s="35" t="s">
        <v>6</v>
      </c>
      <c r="C9" s="36">
        <v>0.875</v>
      </c>
      <c r="E9" s="21">
        <f t="shared" si="0"/>
        <v>0.4</v>
      </c>
      <c r="F9" s="30">
        <f t="shared" si="1"/>
        <v>0.4</v>
      </c>
      <c r="G9" s="22">
        <f t="shared" si="2"/>
        <v>1.8399999999999999</v>
      </c>
    </row>
    <row r="10" spans="2:7" ht="13.5" thickBot="1">
      <c r="B10" s="3" t="s">
        <v>8</v>
      </c>
      <c r="C10" s="4" t="str">
        <f>Aufgabe!C21</f>
        <v>nein</v>
      </c>
      <c r="E10" s="21">
        <f t="shared" si="0"/>
        <v>0.5</v>
      </c>
      <c r="F10" s="30">
        <f t="shared" si="1"/>
        <v>0.5</v>
      </c>
      <c r="G10" s="22">
        <f t="shared" si="2"/>
        <v>1.75</v>
      </c>
    </row>
    <row r="11" spans="5:7" ht="13.5" thickBot="1">
      <c r="E11" s="21">
        <f t="shared" si="0"/>
        <v>0.6</v>
      </c>
      <c r="F11" s="30">
        <f t="shared" si="1"/>
        <v>0.6</v>
      </c>
      <c r="G11" s="22">
        <f t="shared" si="2"/>
        <v>1.6400000000000001</v>
      </c>
    </row>
    <row r="12" spans="2:7" ht="12.75">
      <c r="B12" s="1" t="s">
        <v>4</v>
      </c>
      <c r="C12" s="2" t="str">
        <f>IF(C10="ja",SQRT(C5/3),"-")</f>
        <v>-</v>
      </c>
      <c r="E12" s="21">
        <f t="shared" si="0"/>
        <v>0.7</v>
      </c>
      <c r="F12" s="30">
        <f t="shared" si="1"/>
        <v>0.7</v>
      </c>
      <c r="G12" s="22">
        <f t="shared" si="2"/>
        <v>1.51</v>
      </c>
    </row>
    <row r="13" spans="2:7" ht="12.75">
      <c r="B13" s="35" t="s">
        <v>5</v>
      </c>
      <c r="C13" s="36" t="str">
        <f>IF(C10="ja",MIN(C4,C12),"-")</f>
        <v>-</v>
      </c>
      <c r="E13" s="21">
        <f t="shared" si="0"/>
        <v>0.7999999999999999</v>
      </c>
      <c r="F13" s="30">
        <f t="shared" si="1"/>
        <v>0.7999999999999999</v>
      </c>
      <c r="G13" s="22">
        <f t="shared" si="2"/>
        <v>1.36</v>
      </c>
    </row>
    <row r="14" spans="2:7" ht="13.5" thickBot="1">
      <c r="B14" s="3" t="s">
        <v>7</v>
      </c>
      <c r="C14" s="4" t="str">
        <f>IF(C10="ja",C13*(C5-C13*C13),"-")</f>
        <v>-</v>
      </c>
      <c r="E14" s="21">
        <f t="shared" si="0"/>
        <v>0.8999999999999999</v>
      </c>
      <c r="F14" s="30">
        <f t="shared" si="1"/>
        <v>0.8999999999999999</v>
      </c>
      <c r="G14" s="22">
        <f t="shared" si="2"/>
        <v>1.1900000000000002</v>
      </c>
    </row>
    <row r="15" spans="5:7" ht="12.75">
      <c r="E15" s="21">
        <f t="shared" si="0"/>
        <v>0.9999999999999999</v>
      </c>
      <c r="F15" s="30">
        <f t="shared" si="1"/>
        <v>0.9999999999999999</v>
      </c>
      <c r="G15" s="22">
        <f t="shared" si="2"/>
        <v>1.0000000000000002</v>
      </c>
    </row>
    <row r="16" spans="2:7" ht="13.5" thickBot="1">
      <c r="B16" t="s">
        <v>11</v>
      </c>
      <c r="E16" s="21">
        <f t="shared" si="0"/>
        <v>1.0999999999999999</v>
      </c>
      <c r="F16" s="30">
        <f t="shared" si="1"/>
        <v>1.0999999999999999</v>
      </c>
      <c r="G16" s="22">
        <f t="shared" si="2"/>
        <v>0.7900000000000003</v>
      </c>
    </row>
    <row r="17" spans="2:7" ht="13.5" thickBot="1">
      <c r="B17" s="39" t="s">
        <v>0</v>
      </c>
      <c r="C17" s="5" t="s">
        <v>3</v>
      </c>
      <c r="E17" s="21">
        <f t="shared" si="0"/>
        <v>1.2</v>
      </c>
      <c r="F17" s="30">
        <f t="shared" si="1"/>
        <v>1.2</v>
      </c>
      <c r="G17" s="22">
        <f t="shared" si="2"/>
        <v>0.56</v>
      </c>
    </row>
    <row r="18" spans="2:7" ht="12.75">
      <c r="B18" s="37">
        <v>0</v>
      </c>
      <c r="C18" s="38">
        <f>IF(C10="ja",C5-C12*C12,0)</f>
        <v>0</v>
      </c>
      <c r="E18" s="21">
        <f t="shared" si="0"/>
        <v>1.3</v>
      </c>
      <c r="F18" s="30">
        <f t="shared" si="1"/>
        <v>1.3</v>
      </c>
      <c r="G18" s="22">
        <f t="shared" si="2"/>
        <v>0.30999999999999983</v>
      </c>
    </row>
    <row r="19" spans="2:7" ht="13.5" thickBot="1">
      <c r="B19" s="3">
        <f>IF(C10="ja",C12,0)</f>
        <v>0</v>
      </c>
      <c r="C19" s="4">
        <f>C18</f>
        <v>0</v>
      </c>
      <c r="E19" s="21">
        <f t="shared" si="0"/>
        <v>1.4000000000000001</v>
      </c>
      <c r="F19" s="30">
        <f t="shared" si="1"/>
        <v>1.4000000000000001</v>
      </c>
      <c r="G19" s="22">
        <f t="shared" si="2"/>
        <v>0.03999999999999959</v>
      </c>
    </row>
    <row r="20" spans="5:7" ht="13.5" thickBot="1">
      <c r="E20" s="21">
        <f t="shared" si="0"/>
        <v>1.5000000000000002</v>
      </c>
      <c r="F20" s="30">
        <f t="shared" si="1"/>
        <v>1.4142135623730951</v>
      </c>
      <c r="G20" s="22">
        <f t="shared" si="2"/>
        <v>0</v>
      </c>
    </row>
    <row r="21" spans="2:7" ht="13.5" thickBot="1">
      <c r="B21" s="39" t="s">
        <v>0</v>
      </c>
      <c r="C21" s="5" t="s">
        <v>3</v>
      </c>
      <c r="E21" s="21">
        <f t="shared" si="0"/>
        <v>1.6000000000000003</v>
      </c>
      <c r="F21" s="30">
        <f t="shared" si="1"/>
        <v>1.4142135623730951</v>
      </c>
      <c r="G21" s="22">
        <f t="shared" si="2"/>
        <v>0</v>
      </c>
    </row>
    <row r="22" spans="2:7" ht="12.75">
      <c r="B22" s="37">
        <f>B19</f>
        <v>0</v>
      </c>
      <c r="C22" s="38">
        <v>0</v>
      </c>
      <c r="E22" s="21">
        <f t="shared" si="0"/>
        <v>1.7000000000000004</v>
      </c>
      <c r="F22" s="30">
        <f t="shared" si="1"/>
        <v>1.4142135623730951</v>
      </c>
      <c r="G22" s="22">
        <f t="shared" si="2"/>
        <v>0</v>
      </c>
    </row>
    <row r="23" spans="2:7" ht="13.5" thickBot="1">
      <c r="B23" s="3">
        <f>B22</f>
        <v>0</v>
      </c>
      <c r="C23" s="4">
        <f>C19</f>
        <v>0</v>
      </c>
      <c r="E23" s="21">
        <f t="shared" si="0"/>
        <v>1.8000000000000005</v>
      </c>
      <c r="F23" s="30">
        <f t="shared" si="1"/>
        <v>1.4142135623730951</v>
      </c>
      <c r="G23" s="22">
        <f t="shared" si="2"/>
        <v>0</v>
      </c>
    </row>
    <row r="24" spans="5:7" ht="12.75">
      <c r="E24" s="21">
        <f t="shared" si="0"/>
        <v>1.9000000000000006</v>
      </c>
      <c r="F24" s="30">
        <f t="shared" si="1"/>
        <v>1.4142135623730951</v>
      </c>
      <c r="G24" s="22">
        <f t="shared" si="2"/>
        <v>0</v>
      </c>
    </row>
    <row r="25" spans="2:7" ht="13.5" thickBot="1">
      <c r="B25" t="s">
        <v>14</v>
      </c>
      <c r="E25" s="21">
        <f t="shared" si="0"/>
        <v>2.0000000000000004</v>
      </c>
      <c r="F25" s="30">
        <f t="shared" si="1"/>
        <v>1.4142135623730951</v>
      </c>
      <c r="G25" s="22">
        <f t="shared" si="2"/>
        <v>0</v>
      </c>
    </row>
    <row r="26" spans="2:7" ht="13.5" thickBot="1">
      <c r="B26" s="39" t="s">
        <v>0</v>
      </c>
      <c r="C26" s="5" t="s">
        <v>3</v>
      </c>
      <c r="E26" s="21">
        <f t="shared" si="0"/>
        <v>2.1000000000000005</v>
      </c>
      <c r="F26" s="30">
        <f t="shared" si="1"/>
        <v>1.4142135623730951</v>
      </c>
      <c r="G26" s="22">
        <f t="shared" si="2"/>
        <v>0</v>
      </c>
    </row>
    <row r="27" spans="2:7" ht="12.75">
      <c r="B27" s="37">
        <v>0</v>
      </c>
      <c r="C27" s="38">
        <f>IF(AND(C10="ja",C12&lt;&gt;C13),C5-C13*C13,0)</f>
        <v>0</v>
      </c>
      <c r="E27" s="21">
        <f t="shared" si="0"/>
        <v>2.2000000000000006</v>
      </c>
      <c r="F27" s="30">
        <f t="shared" si="1"/>
        <v>1.4142135623730951</v>
      </c>
      <c r="G27" s="22">
        <f t="shared" si="2"/>
        <v>0</v>
      </c>
    </row>
    <row r="28" spans="2:7" ht="13.5" thickBot="1">
      <c r="B28" s="3">
        <f>IF(AND(C10="ja",C12&lt;&gt;C13),C13,0)</f>
        <v>0</v>
      </c>
      <c r="C28" s="4">
        <f>C27</f>
        <v>0</v>
      </c>
      <c r="E28" s="21">
        <f t="shared" si="0"/>
        <v>2.3000000000000007</v>
      </c>
      <c r="F28" s="30">
        <f t="shared" si="1"/>
        <v>1.4142135623730951</v>
      </c>
      <c r="G28" s="22">
        <f t="shared" si="2"/>
        <v>0</v>
      </c>
    </row>
    <row r="29" spans="5:7" ht="13.5" thickBot="1">
      <c r="E29" s="21">
        <f t="shared" si="0"/>
        <v>2.400000000000001</v>
      </c>
      <c r="F29" s="30">
        <f t="shared" si="1"/>
        <v>1.4142135623730951</v>
      </c>
      <c r="G29" s="22">
        <f t="shared" si="2"/>
        <v>0</v>
      </c>
    </row>
    <row r="30" spans="2:7" ht="13.5" thickBot="1">
      <c r="B30" s="39" t="s">
        <v>0</v>
      </c>
      <c r="C30" s="5" t="s">
        <v>3</v>
      </c>
      <c r="E30" s="21">
        <f t="shared" si="0"/>
        <v>2.500000000000001</v>
      </c>
      <c r="F30" s="30">
        <f t="shared" si="1"/>
        <v>1.4142135623730951</v>
      </c>
      <c r="G30" s="22">
        <f t="shared" si="2"/>
        <v>0</v>
      </c>
    </row>
    <row r="31" spans="2:7" ht="12.75">
      <c r="B31" s="37">
        <f>B28</f>
        <v>0</v>
      </c>
      <c r="C31" s="38">
        <v>0</v>
      </c>
      <c r="E31" s="21">
        <f t="shared" si="0"/>
        <v>2.600000000000001</v>
      </c>
      <c r="F31" s="30">
        <f t="shared" si="1"/>
        <v>1.4142135623730951</v>
      </c>
      <c r="G31" s="22">
        <f t="shared" si="2"/>
        <v>0</v>
      </c>
    </row>
    <row r="32" spans="2:7" ht="13.5" thickBot="1">
      <c r="B32" s="3">
        <f>B31</f>
        <v>0</v>
      </c>
      <c r="C32" s="4">
        <f>C28</f>
        <v>0</v>
      </c>
      <c r="E32" s="21">
        <f t="shared" si="0"/>
        <v>2.700000000000001</v>
      </c>
      <c r="F32" s="30">
        <f t="shared" si="1"/>
        <v>1.4142135623730951</v>
      </c>
      <c r="G32" s="22">
        <f t="shared" si="2"/>
        <v>0</v>
      </c>
    </row>
    <row r="33" spans="5:7" ht="12.75">
      <c r="E33" s="21">
        <f t="shared" si="0"/>
        <v>2.800000000000001</v>
      </c>
      <c r="F33" s="30">
        <f t="shared" si="1"/>
        <v>1.4142135623730951</v>
      </c>
      <c r="G33" s="22">
        <f t="shared" si="2"/>
        <v>0</v>
      </c>
    </row>
    <row r="34" spans="2:7" ht="13.5" thickBot="1">
      <c r="B34" t="s">
        <v>12</v>
      </c>
      <c r="E34" s="21">
        <f t="shared" si="0"/>
        <v>2.9000000000000012</v>
      </c>
      <c r="F34" s="30">
        <f t="shared" si="1"/>
        <v>1.4142135623730951</v>
      </c>
      <c r="G34" s="22">
        <f t="shared" si="2"/>
        <v>0</v>
      </c>
    </row>
    <row r="35" spans="2:7" ht="13.5" thickBot="1">
      <c r="B35" s="16" t="s">
        <v>0</v>
      </c>
      <c r="C35" s="17" t="s">
        <v>3</v>
      </c>
      <c r="E35" s="21">
        <f t="shared" si="0"/>
        <v>3.0000000000000013</v>
      </c>
      <c r="F35" s="30">
        <f t="shared" si="1"/>
        <v>1.4142135623730951</v>
      </c>
      <c r="G35" s="22">
        <f t="shared" si="2"/>
        <v>0</v>
      </c>
    </row>
    <row r="36" spans="2:7" ht="12.75">
      <c r="B36" s="25">
        <f>MIN(Aufgabe!C19,Aufgabe!C15)</f>
        <v>0.5</v>
      </c>
      <c r="C36" s="26">
        <f>-B36*B36+Aufgabe!C16</f>
        <v>1.75</v>
      </c>
      <c r="E36" s="21">
        <f t="shared" si="0"/>
        <v>3.1000000000000014</v>
      </c>
      <c r="F36" s="30">
        <f t="shared" si="1"/>
        <v>1.4142135623730951</v>
      </c>
      <c r="G36" s="22">
        <f t="shared" si="2"/>
        <v>0</v>
      </c>
    </row>
    <row r="37" spans="2:7" ht="13.5" thickBot="1">
      <c r="B37" s="23">
        <f>B36</f>
        <v>0.5</v>
      </c>
      <c r="C37" s="24">
        <v>0</v>
      </c>
      <c r="E37" s="21">
        <f t="shared" si="0"/>
        <v>3.2000000000000015</v>
      </c>
      <c r="F37" s="30">
        <f t="shared" si="1"/>
        <v>1.4142135623730951</v>
      </c>
      <c r="G37" s="22">
        <f t="shared" si="2"/>
        <v>0</v>
      </c>
    </row>
    <row r="38" spans="2:7" ht="13.5" thickBot="1">
      <c r="B38" s="15"/>
      <c r="C38" s="15"/>
      <c r="E38" s="21">
        <f aca="true" t="shared" si="3" ref="E38:E69">E37+0.1</f>
        <v>3.3000000000000016</v>
      </c>
      <c r="F38" s="30">
        <f t="shared" si="1"/>
        <v>1.4142135623730951</v>
      </c>
      <c r="G38" s="22">
        <f t="shared" si="2"/>
        <v>0</v>
      </c>
    </row>
    <row r="39" spans="2:7" ht="13.5" thickBot="1">
      <c r="B39" s="16" t="s">
        <v>0</v>
      </c>
      <c r="C39" s="17" t="s">
        <v>3</v>
      </c>
      <c r="E39" s="21">
        <f t="shared" si="3"/>
        <v>3.4000000000000017</v>
      </c>
      <c r="F39" s="30">
        <f t="shared" si="1"/>
        <v>1.4142135623730951</v>
      </c>
      <c r="G39" s="22">
        <f t="shared" si="2"/>
        <v>0</v>
      </c>
    </row>
    <row r="40" spans="2:7" ht="12.75">
      <c r="B40" s="25">
        <v>0</v>
      </c>
      <c r="C40" s="26">
        <f>C36</f>
        <v>1.75</v>
      </c>
      <c r="E40" s="21">
        <f t="shared" si="3"/>
        <v>3.5000000000000018</v>
      </c>
      <c r="F40" s="30">
        <f t="shared" si="1"/>
        <v>1.4142135623730951</v>
      </c>
      <c r="G40" s="22">
        <f t="shared" si="2"/>
        <v>0</v>
      </c>
    </row>
    <row r="41" spans="2:7" ht="13.5" thickBot="1">
      <c r="B41" s="23">
        <f>B37</f>
        <v>0.5</v>
      </c>
      <c r="C41" s="24">
        <f>C40</f>
        <v>1.75</v>
      </c>
      <c r="E41" s="21">
        <f t="shared" si="3"/>
        <v>3.600000000000002</v>
      </c>
      <c r="F41" s="30">
        <f t="shared" si="1"/>
        <v>1.4142135623730951</v>
      </c>
      <c r="G41" s="22">
        <f t="shared" si="2"/>
        <v>0</v>
      </c>
    </row>
    <row r="42" spans="2:7" ht="12.75">
      <c r="B42" s="15"/>
      <c r="C42" s="15"/>
      <c r="E42" s="21">
        <f t="shared" si="3"/>
        <v>3.700000000000002</v>
      </c>
      <c r="F42" s="30">
        <f t="shared" si="1"/>
        <v>1.4142135623730951</v>
      </c>
      <c r="G42" s="22">
        <f t="shared" si="2"/>
        <v>0</v>
      </c>
    </row>
    <row r="43" spans="2:7" ht="13.5" thickBot="1">
      <c r="B43" t="s">
        <v>13</v>
      </c>
      <c r="E43" s="21">
        <f t="shared" si="3"/>
        <v>3.800000000000002</v>
      </c>
      <c r="F43" s="30">
        <f t="shared" si="1"/>
        <v>1.4142135623730951</v>
      </c>
      <c r="G43" s="22">
        <f t="shared" si="2"/>
        <v>0</v>
      </c>
    </row>
    <row r="44" spans="2:7" ht="13.5" thickBot="1">
      <c r="B44" s="16" t="s">
        <v>0</v>
      </c>
      <c r="C44" s="17" t="s">
        <v>3</v>
      </c>
      <c r="E44" s="21">
        <f t="shared" si="3"/>
        <v>3.900000000000002</v>
      </c>
      <c r="F44" s="30">
        <f t="shared" si="1"/>
        <v>1.4142135623730951</v>
      </c>
      <c r="G44" s="22">
        <f t="shared" si="2"/>
        <v>0</v>
      </c>
    </row>
    <row r="45" spans="2:7" ht="12.75">
      <c r="B45" s="25">
        <v>0</v>
      </c>
      <c r="C45" s="26">
        <f>Aufgabe!C16</f>
        <v>2</v>
      </c>
      <c r="E45" s="21">
        <f t="shared" si="3"/>
        <v>4.000000000000002</v>
      </c>
      <c r="F45" s="30">
        <f t="shared" si="1"/>
        <v>1.4142135623730951</v>
      </c>
      <c r="G45" s="22">
        <f t="shared" si="2"/>
        <v>0</v>
      </c>
    </row>
    <row r="46" spans="2:7" ht="13.5" thickBot="1">
      <c r="B46" s="23">
        <f>Aufgabe!C15</f>
        <v>1</v>
      </c>
      <c r="C46" s="24">
        <f>C45</f>
        <v>2</v>
      </c>
      <c r="E46" s="21">
        <f t="shared" si="3"/>
        <v>4.100000000000001</v>
      </c>
      <c r="F46" s="30">
        <f t="shared" si="1"/>
        <v>1.4142135623730951</v>
      </c>
      <c r="G46" s="22">
        <f t="shared" si="2"/>
        <v>0</v>
      </c>
    </row>
    <row r="47" spans="2:7" ht="13.5" thickBot="1">
      <c r="B47" s="15"/>
      <c r="C47" s="15"/>
      <c r="E47" s="21">
        <f t="shared" si="3"/>
        <v>4.200000000000001</v>
      </c>
      <c r="F47" s="30">
        <f t="shared" si="1"/>
        <v>1.4142135623730951</v>
      </c>
      <c r="G47" s="22">
        <f t="shared" si="2"/>
        <v>0</v>
      </c>
    </row>
    <row r="48" spans="2:7" ht="13.5" thickBot="1">
      <c r="B48" s="16" t="s">
        <v>0</v>
      </c>
      <c r="C48" s="17" t="s">
        <v>3</v>
      </c>
      <c r="E48" s="21">
        <f t="shared" si="3"/>
        <v>4.300000000000001</v>
      </c>
      <c r="F48" s="30">
        <f t="shared" si="1"/>
        <v>1.4142135623730951</v>
      </c>
      <c r="G48" s="22">
        <f t="shared" si="2"/>
        <v>0</v>
      </c>
    </row>
    <row r="49" spans="2:7" ht="12.75">
      <c r="B49" s="25">
        <f>Aufgabe!C15</f>
        <v>1</v>
      </c>
      <c r="C49" s="26">
        <v>0</v>
      </c>
      <c r="E49" s="21">
        <f t="shared" si="3"/>
        <v>4.4</v>
      </c>
      <c r="F49" s="30">
        <f t="shared" si="1"/>
        <v>1.4142135623730951</v>
      </c>
      <c r="G49" s="22">
        <f t="shared" si="2"/>
        <v>0</v>
      </c>
    </row>
    <row r="50" spans="2:7" ht="13.5" thickBot="1">
      <c r="B50" s="23">
        <f>B49</f>
        <v>1</v>
      </c>
      <c r="C50" s="24">
        <f>Aufgabe!C16</f>
        <v>2</v>
      </c>
      <c r="E50" s="21">
        <f t="shared" si="3"/>
        <v>4.5</v>
      </c>
      <c r="F50" s="30">
        <f t="shared" si="1"/>
        <v>1.4142135623730951</v>
      </c>
      <c r="G50" s="22">
        <f t="shared" si="2"/>
        <v>0</v>
      </c>
    </row>
    <row r="51" spans="2:7" ht="12.75">
      <c r="B51" s="11"/>
      <c r="C51" s="11"/>
      <c r="E51" s="21">
        <f t="shared" si="3"/>
        <v>4.6</v>
      </c>
      <c r="F51" s="30">
        <f t="shared" si="1"/>
        <v>1.4142135623730951</v>
      </c>
      <c r="G51" s="22">
        <f t="shared" si="2"/>
        <v>0</v>
      </c>
    </row>
    <row r="52" spans="2:7" ht="12.75">
      <c r="B52" s="11"/>
      <c r="C52" s="11"/>
      <c r="E52" s="21">
        <f t="shared" si="3"/>
        <v>4.699999999999999</v>
      </c>
      <c r="F52" s="30">
        <f t="shared" si="1"/>
        <v>1.4142135623730951</v>
      </c>
      <c r="G52" s="22">
        <f t="shared" si="2"/>
        <v>0</v>
      </c>
    </row>
    <row r="53" spans="2:7" ht="12.75">
      <c r="B53" s="11"/>
      <c r="C53" s="11"/>
      <c r="E53" s="21">
        <f t="shared" si="3"/>
        <v>4.799999999999999</v>
      </c>
      <c r="F53" s="30">
        <f t="shared" si="1"/>
        <v>1.4142135623730951</v>
      </c>
      <c r="G53" s="22">
        <f t="shared" si="2"/>
        <v>0</v>
      </c>
    </row>
    <row r="54" spans="2:7" ht="12.75">
      <c r="B54" s="11"/>
      <c r="C54" s="11"/>
      <c r="E54" s="21">
        <f t="shared" si="3"/>
        <v>4.899999999999999</v>
      </c>
      <c r="F54" s="30">
        <f t="shared" si="1"/>
        <v>1.4142135623730951</v>
      </c>
      <c r="G54" s="22">
        <f t="shared" si="2"/>
        <v>0</v>
      </c>
    </row>
    <row r="55" spans="2:7" ht="12.75">
      <c r="B55" s="11"/>
      <c r="C55" s="11"/>
      <c r="E55" s="21">
        <f t="shared" si="3"/>
        <v>4.999999999999998</v>
      </c>
      <c r="F55" s="30">
        <f t="shared" si="1"/>
        <v>1.4142135623730951</v>
      </c>
      <c r="G55" s="22">
        <f t="shared" si="2"/>
        <v>0</v>
      </c>
    </row>
    <row r="56" spans="2:7" ht="12.75">
      <c r="B56" s="11"/>
      <c r="C56" s="11"/>
      <c r="E56" s="21">
        <f t="shared" si="3"/>
        <v>5.099999999999998</v>
      </c>
      <c r="F56" s="30">
        <f t="shared" si="1"/>
        <v>1.4142135623730951</v>
      </c>
      <c r="G56" s="22">
        <f t="shared" si="2"/>
        <v>0</v>
      </c>
    </row>
    <row r="57" spans="2:7" ht="12.75">
      <c r="B57" s="11"/>
      <c r="C57" s="11"/>
      <c r="E57" s="21">
        <f t="shared" si="3"/>
        <v>5.1999999999999975</v>
      </c>
      <c r="F57" s="30">
        <f t="shared" si="1"/>
        <v>1.4142135623730951</v>
      </c>
      <c r="G57" s="22">
        <f t="shared" si="2"/>
        <v>0</v>
      </c>
    </row>
    <row r="58" spans="2:7" ht="12.75">
      <c r="B58" s="11"/>
      <c r="C58" s="11"/>
      <c r="E58" s="21">
        <f t="shared" si="3"/>
        <v>5.299999999999997</v>
      </c>
      <c r="F58" s="30">
        <f t="shared" si="1"/>
        <v>1.4142135623730951</v>
      </c>
      <c r="G58" s="22">
        <f t="shared" si="2"/>
        <v>0</v>
      </c>
    </row>
    <row r="59" spans="2:7" ht="12.75">
      <c r="B59" s="11"/>
      <c r="C59" s="11"/>
      <c r="E59" s="21">
        <f t="shared" si="3"/>
        <v>5.399999999999997</v>
      </c>
      <c r="F59" s="30">
        <f t="shared" si="1"/>
        <v>1.4142135623730951</v>
      </c>
      <c r="G59" s="22">
        <f t="shared" si="2"/>
        <v>0</v>
      </c>
    </row>
    <row r="60" spans="2:7" ht="12.75">
      <c r="B60" s="11"/>
      <c r="C60" s="11"/>
      <c r="E60" s="21">
        <f t="shared" si="3"/>
        <v>5.4999999999999964</v>
      </c>
      <c r="F60" s="30">
        <f t="shared" si="1"/>
        <v>1.4142135623730951</v>
      </c>
      <c r="G60" s="22">
        <f t="shared" si="2"/>
        <v>0</v>
      </c>
    </row>
    <row r="61" spans="2:7" ht="12.75">
      <c r="B61" s="11"/>
      <c r="C61" s="11"/>
      <c r="E61" s="21">
        <f t="shared" si="3"/>
        <v>5.599999999999996</v>
      </c>
      <c r="F61" s="30">
        <f t="shared" si="1"/>
        <v>1.4142135623730951</v>
      </c>
      <c r="G61" s="22">
        <f t="shared" si="2"/>
        <v>0</v>
      </c>
    </row>
    <row r="62" spans="2:7" ht="12.75">
      <c r="B62" s="11"/>
      <c r="C62" s="11"/>
      <c r="E62" s="21">
        <f t="shared" si="3"/>
        <v>5.699999999999996</v>
      </c>
      <c r="F62" s="30">
        <f t="shared" si="1"/>
        <v>1.4142135623730951</v>
      </c>
      <c r="G62" s="22">
        <f t="shared" si="2"/>
        <v>0</v>
      </c>
    </row>
    <row r="63" spans="2:7" ht="12.75">
      <c r="B63" s="11"/>
      <c r="C63" s="11"/>
      <c r="E63" s="21">
        <f t="shared" si="3"/>
        <v>5.799999999999995</v>
      </c>
      <c r="F63" s="30">
        <f t="shared" si="1"/>
        <v>1.4142135623730951</v>
      </c>
      <c r="G63" s="22">
        <f t="shared" si="2"/>
        <v>0</v>
      </c>
    </row>
    <row r="64" spans="2:7" ht="12.75">
      <c r="B64" s="11"/>
      <c r="C64" s="11"/>
      <c r="E64" s="21">
        <f t="shared" si="3"/>
        <v>5.899999999999995</v>
      </c>
      <c r="F64" s="30">
        <f t="shared" si="1"/>
        <v>1.4142135623730951</v>
      </c>
      <c r="G64" s="22">
        <f t="shared" si="2"/>
        <v>0</v>
      </c>
    </row>
    <row r="65" spans="2:7" ht="12.75">
      <c r="B65" s="11"/>
      <c r="C65" s="11"/>
      <c r="E65" s="21">
        <f t="shared" si="3"/>
        <v>5.999999999999995</v>
      </c>
      <c r="F65" s="30">
        <f t="shared" si="1"/>
        <v>1.4142135623730951</v>
      </c>
      <c r="G65" s="22">
        <f t="shared" si="2"/>
        <v>0</v>
      </c>
    </row>
    <row r="66" spans="2:7" ht="12.75">
      <c r="B66" s="11"/>
      <c r="C66" s="11"/>
      <c r="E66" s="21">
        <f t="shared" si="3"/>
        <v>6.099999999999994</v>
      </c>
      <c r="F66" s="30">
        <f t="shared" si="1"/>
        <v>1.4142135623730951</v>
      </c>
      <c r="G66" s="22">
        <f t="shared" si="2"/>
        <v>0</v>
      </c>
    </row>
    <row r="67" spans="2:7" ht="12.75">
      <c r="B67" s="11"/>
      <c r="C67" s="11"/>
      <c r="E67" s="21">
        <f t="shared" si="3"/>
        <v>6.199999999999994</v>
      </c>
      <c r="F67" s="30">
        <f t="shared" si="1"/>
        <v>1.4142135623730951</v>
      </c>
      <c r="G67" s="22">
        <f t="shared" si="2"/>
        <v>0</v>
      </c>
    </row>
    <row r="68" spans="2:7" ht="12.75">
      <c r="B68" s="11"/>
      <c r="C68" s="11"/>
      <c r="E68" s="21">
        <f t="shared" si="3"/>
        <v>6.299999999999994</v>
      </c>
      <c r="F68" s="30">
        <f t="shared" si="1"/>
        <v>1.4142135623730951</v>
      </c>
      <c r="G68" s="22">
        <f t="shared" si="2"/>
        <v>0</v>
      </c>
    </row>
    <row r="69" spans="2:7" ht="12.75">
      <c r="B69" s="11"/>
      <c r="C69" s="11"/>
      <c r="E69" s="21">
        <f t="shared" si="3"/>
        <v>6.399999999999993</v>
      </c>
      <c r="F69" s="30">
        <f t="shared" si="1"/>
        <v>1.4142135623730951</v>
      </c>
      <c r="G69" s="22">
        <f t="shared" si="2"/>
        <v>0</v>
      </c>
    </row>
    <row r="70" spans="2:7" ht="12.75">
      <c r="B70" s="11"/>
      <c r="C70" s="11"/>
      <c r="E70" s="21">
        <f aca="true" t="shared" si="4" ref="E70:E105">E69+0.1</f>
        <v>6.499999999999993</v>
      </c>
      <c r="F70" s="30">
        <f aca="true" t="shared" si="5" ref="F70:F105">IF(-E70*E70+C$5&gt;0,E70,SQRT(C$5))</f>
        <v>1.4142135623730951</v>
      </c>
      <c r="G70" s="22">
        <f aca="true" t="shared" si="6" ref="G70:G105">IF(-E70*E70+C$5&gt;0,-E70*E70+C$5,0)</f>
        <v>0</v>
      </c>
    </row>
    <row r="71" spans="2:7" ht="12.75">
      <c r="B71" s="11"/>
      <c r="C71" s="11"/>
      <c r="E71" s="21">
        <f t="shared" si="4"/>
        <v>6.5999999999999925</v>
      </c>
      <c r="F71" s="30">
        <f t="shared" si="5"/>
        <v>1.4142135623730951</v>
      </c>
      <c r="G71" s="22">
        <f t="shared" si="6"/>
        <v>0</v>
      </c>
    </row>
    <row r="72" spans="2:7" ht="12.75">
      <c r="B72" s="11"/>
      <c r="C72" s="11"/>
      <c r="E72" s="21">
        <f t="shared" si="4"/>
        <v>6.699999999999992</v>
      </c>
      <c r="F72" s="30">
        <f t="shared" si="5"/>
        <v>1.4142135623730951</v>
      </c>
      <c r="G72" s="22">
        <f t="shared" si="6"/>
        <v>0</v>
      </c>
    </row>
    <row r="73" spans="2:7" ht="12.75">
      <c r="B73" s="11"/>
      <c r="C73" s="11"/>
      <c r="E73" s="21">
        <f t="shared" si="4"/>
        <v>6.799999999999992</v>
      </c>
      <c r="F73" s="30">
        <f t="shared" si="5"/>
        <v>1.4142135623730951</v>
      </c>
      <c r="G73" s="22">
        <f t="shared" si="6"/>
        <v>0</v>
      </c>
    </row>
    <row r="74" spans="2:7" ht="12.75">
      <c r="B74" s="11"/>
      <c r="C74" s="11"/>
      <c r="E74" s="21">
        <f t="shared" si="4"/>
        <v>6.8999999999999915</v>
      </c>
      <c r="F74" s="30">
        <f t="shared" si="5"/>
        <v>1.4142135623730951</v>
      </c>
      <c r="G74" s="22">
        <f t="shared" si="6"/>
        <v>0</v>
      </c>
    </row>
    <row r="75" spans="2:7" ht="12.75">
      <c r="B75" s="11"/>
      <c r="C75" s="11"/>
      <c r="E75" s="21">
        <f t="shared" si="4"/>
        <v>6.999999999999991</v>
      </c>
      <c r="F75" s="30">
        <f t="shared" si="5"/>
        <v>1.4142135623730951</v>
      </c>
      <c r="G75" s="22">
        <f t="shared" si="6"/>
        <v>0</v>
      </c>
    </row>
    <row r="76" spans="2:7" ht="12.75">
      <c r="B76" s="11"/>
      <c r="C76" s="11"/>
      <c r="E76" s="21">
        <f t="shared" si="4"/>
        <v>7.099999999999991</v>
      </c>
      <c r="F76" s="30">
        <f t="shared" si="5"/>
        <v>1.4142135623730951</v>
      </c>
      <c r="G76" s="22">
        <f t="shared" si="6"/>
        <v>0</v>
      </c>
    </row>
    <row r="77" spans="2:7" ht="12.75">
      <c r="B77" s="11"/>
      <c r="C77" s="11"/>
      <c r="E77" s="21">
        <f t="shared" si="4"/>
        <v>7.19999999999999</v>
      </c>
      <c r="F77" s="30">
        <f t="shared" si="5"/>
        <v>1.4142135623730951</v>
      </c>
      <c r="G77" s="22">
        <f t="shared" si="6"/>
        <v>0</v>
      </c>
    </row>
    <row r="78" spans="2:7" ht="12.75">
      <c r="B78" s="11"/>
      <c r="C78" s="11"/>
      <c r="E78" s="21">
        <f t="shared" si="4"/>
        <v>7.29999999999999</v>
      </c>
      <c r="F78" s="30">
        <f t="shared" si="5"/>
        <v>1.4142135623730951</v>
      </c>
      <c r="G78" s="22">
        <f t="shared" si="6"/>
        <v>0</v>
      </c>
    </row>
    <row r="79" spans="2:7" ht="12.75">
      <c r="B79" s="11"/>
      <c r="C79" s="11"/>
      <c r="E79" s="21">
        <f t="shared" si="4"/>
        <v>7.39999999999999</v>
      </c>
      <c r="F79" s="30">
        <f t="shared" si="5"/>
        <v>1.4142135623730951</v>
      </c>
      <c r="G79" s="22">
        <f t="shared" si="6"/>
        <v>0</v>
      </c>
    </row>
    <row r="80" spans="2:7" ht="12.75">
      <c r="B80" s="11"/>
      <c r="C80" s="11"/>
      <c r="E80" s="21">
        <f t="shared" si="4"/>
        <v>7.499999999999989</v>
      </c>
      <c r="F80" s="30">
        <f t="shared" si="5"/>
        <v>1.4142135623730951</v>
      </c>
      <c r="G80" s="22">
        <f t="shared" si="6"/>
        <v>0</v>
      </c>
    </row>
    <row r="81" spans="2:7" ht="12.75">
      <c r="B81" s="11"/>
      <c r="C81" s="11"/>
      <c r="E81" s="21">
        <f t="shared" si="4"/>
        <v>7.599999999999989</v>
      </c>
      <c r="F81" s="30">
        <f t="shared" si="5"/>
        <v>1.4142135623730951</v>
      </c>
      <c r="G81" s="22">
        <f t="shared" si="6"/>
        <v>0</v>
      </c>
    </row>
    <row r="82" spans="2:7" ht="12.75">
      <c r="B82" s="11"/>
      <c r="C82" s="11"/>
      <c r="E82" s="21">
        <f t="shared" si="4"/>
        <v>7.699999999999989</v>
      </c>
      <c r="F82" s="30">
        <f t="shared" si="5"/>
        <v>1.4142135623730951</v>
      </c>
      <c r="G82" s="22">
        <f t="shared" si="6"/>
        <v>0</v>
      </c>
    </row>
    <row r="83" spans="2:7" ht="12.75">
      <c r="B83" s="11"/>
      <c r="C83" s="11"/>
      <c r="E83" s="21">
        <f t="shared" si="4"/>
        <v>7.799999999999988</v>
      </c>
      <c r="F83" s="30">
        <f t="shared" si="5"/>
        <v>1.4142135623730951</v>
      </c>
      <c r="G83" s="22">
        <f t="shared" si="6"/>
        <v>0</v>
      </c>
    </row>
    <row r="84" spans="2:7" ht="12.75">
      <c r="B84" s="11"/>
      <c r="C84" s="11"/>
      <c r="E84" s="21">
        <f t="shared" si="4"/>
        <v>7.899999999999988</v>
      </c>
      <c r="F84" s="30">
        <f t="shared" si="5"/>
        <v>1.4142135623730951</v>
      </c>
      <c r="G84" s="22">
        <f t="shared" si="6"/>
        <v>0</v>
      </c>
    </row>
    <row r="85" spans="2:7" ht="12.75">
      <c r="B85" s="11"/>
      <c r="C85" s="11"/>
      <c r="E85" s="21">
        <f t="shared" si="4"/>
        <v>7.999999999999988</v>
      </c>
      <c r="F85" s="30">
        <f t="shared" si="5"/>
        <v>1.4142135623730951</v>
      </c>
      <c r="G85" s="22">
        <f t="shared" si="6"/>
        <v>0</v>
      </c>
    </row>
    <row r="86" spans="2:7" ht="12.75">
      <c r="B86" s="11"/>
      <c r="C86" s="11"/>
      <c r="E86" s="21">
        <f t="shared" si="4"/>
        <v>8.099999999999987</v>
      </c>
      <c r="F86" s="30">
        <f t="shared" si="5"/>
        <v>1.4142135623730951</v>
      </c>
      <c r="G86" s="22">
        <f t="shared" si="6"/>
        <v>0</v>
      </c>
    </row>
    <row r="87" spans="2:7" ht="12.75">
      <c r="B87" s="11"/>
      <c r="C87" s="11"/>
      <c r="E87" s="21">
        <f t="shared" si="4"/>
        <v>8.199999999999987</v>
      </c>
      <c r="F87" s="30">
        <f t="shared" si="5"/>
        <v>1.4142135623730951</v>
      </c>
      <c r="G87" s="22">
        <f t="shared" si="6"/>
        <v>0</v>
      </c>
    </row>
    <row r="88" spans="2:7" ht="12.75">
      <c r="B88" s="11"/>
      <c r="C88" s="11"/>
      <c r="E88" s="21">
        <f t="shared" si="4"/>
        <v>8.299999999999986</v>
      </c>
      <c r="F88" s="30">
        <f t="shared" si="5"/>
        <v>1.4142135623730951</v>
      </c>
      <c r="G88" s="22">
        <f t="shared" si="6"/>
        <v>0</v>
      </c>
    </row>
    <row r="89" spans="2:7" ht="12.75">
      <c r="B89" s="11"/>
      <c r="C89" s="11"/>
      <c r="E89" s="21">
        <f t="shared" si="4"/>
        <v>8.399999999999986</v>
      </c>
      <c r="F89" s="30">
        <f t="shared" si="5"/>
        <v>1.4142135623730951</v>
      </c>
      <c r="G89" s="22">
        <f t="shared" si="6"/>
        <v>0</v>
      </c>
    </row>
    <row r="90" spans="2:7" ht="12.75">
      <c r="B90" s="11"/>
      <c r="C90" s="11"/>
      <c r="E90" s="21">
        <f t="shared" si="4"/>
        <v>8.499999999999986</v>
      </c>
      <c r="F90" s="30">
        <f t="shared" si="5"/>
        <v>1.4142135623730951</v>
      </c>
      <c r="G90" s="22">
        <f t="shared" si="6"/>
        <v>0</v>
      </c>
    </row>
    <row r="91" spans="2:7" ht="12.75">
      <c r="B91" s="11"/>
      <c r="C91" s="11"/>
      <c r="E91" s="21">
        <f t="shared" si="4"/>
        <v>8.599999999999985</v>
      </c>
      <c r="F91" s="30">
        <f t="shared" si="5"/>
        <v>1.4142135623730951</v>
      </c>
      <c r="G91" s="22">
        <f t="shared" si="6"/>
        <v>0</v>
      </c>
    </row>
    <row r="92" spans="2:7" ht="12.75">
      <c r="B92" s="11"/>
      <c r="C92" s="11"/>
      <c r="E92" s="21">
        <f t="shared" si="4"/>
        <v>8.699999999999985</v>
      </c>
      <c r="F92" s="30">
        <f t="shared" si="5"/>
        <v>1.4142135623730951</v>
      </c>
      <c r="G92" s="22">
        <f t="shared" si="6"/>
        <v>0</v>
      </c>
    </row>
    <row r="93" spans="2:7" ht="12.75">
      <c r="B93" s="11"/>
      <c r="C93" s="11"/>
      <c r="E93" s="21">
        <f t="shared" si="4"/>
        <v>8.799999999999985</v>
      </c>
      <c r="F93" s="30">
        <f t="shared" si="5"/>
        <v>1.4142135623730951</v>
      </c>
      <c r="G93" s="22">
        <f t="shared" si="6"/>
        <v>0</v>
      </c>
    </row>
    <row r="94" spans="2:7" ht="12.75">
      <c r="B94" s="11"/>
      <c r="C94" s="11"/>
      <c r="E94" s="21">
        <f t="shared" si="4"/>
        <v>8.899999999999984</v>
      </c>
      <c r="F94" s="30">
        <f t="shared" si="5"/>
        <v>1.4142135623730951</v>
      </c>
      <c r="G94" s="22">
        <f t="shared" si="6"/>
        <v>0</v>
      </c>
    </row>
    <row r="95" spans="2:7" ht="12.75">
      <c r="B95" s="11"/>
      <c r="C95" s="11"/>
      <c r="E95" s="21">
        <f t="shared" si="4"/>
        <v>8.999999999999984</v>
      </c>
      <c r="F95" s="30">
        <f t="shared" si="5"/>
        <v>1.4142135623730951</v>
      </c>
      <c r="G95" s="22">
        <f t="shared" si="6"/>
        <v>0</v>
      </c>
    </row>
    <row r="96" spans="2:7" ht="12.75">
      <c r="B96" s="11"/>
      <c r="C96" s="11"/>
      <c r="E96" s="21">
        <f t="shared" si="4"/>
        <v>9.099999999999984</v>
      </c>
      <c r="F96" s="30">
        <f t="shared" si="5"/>
        <v>1.4142135623730951</v>
      </c>
      <c r="G96" s="22">
        <f t="shared" si="6"/>
        <v>0</v>
      </c>
    </row>
    <row r="97" spans="2:7" ht="12.75">
      <c r="B97" s="11"/>
      <c r="C97" s="11"/>
      <c r="E97" s="21">
        <f t="shared" si="4"/>
        <v>9.199999999999983</v>
      </c>
      <c r="F97" s="30">
        <f t="shared" si="5"/>
        <v>1.4142135623730951</v>
      </c>
      <c r="G97" s="22">
        <f t="shared" si="6"/>
        <v>0</v>
      </c>
    </row>
    <row r="98" spans="2:7" ht="12.75">
      <c r="B98" s="11"/>
      <c r="C98" s="11"/>
      <c r="E98" s="21">
        <f t="shared" si="4"/>
        <v>9.299999999999983</v>
      </c>
      <c r="F98" s="30">
        <f t="shared" si="5"/>
        <v>1.4142135623730951</v>
      </c>
      <c r="G98" s="22">
        <f t="shared" si="6"/>
        <v>0</v>
      </c>
    </row>
    <row r="99" spans="2:7" ht="12.75">
      <c r="B99" s="11"/>
      <c r="C99" s="11"/>
      <c r="E99" s="21">
        <f t="shared" si="4"/>
        <v>9.399999999999983</v>
      </c>
      <c r="F99" s="30">
        <f t="shared" si="5"/>
        <v>1.4142135623730951</v>
      </c>
      <c r="G99" s="22">
        <f t="shared" si="6"/>
        <v>0</v>
      </c>
    </row>
    <row r="100" spans="2:7" ht="12.75">
      <c r="B100" s="11"/>
      <c r="C100" s="11"/>
      <c r="E100" s="21">
        <f t="shared" si="4"/>
        <v>9.499999999999982</v>
      </c>
      <c r="F100" s="30">
        <f t="shared" si="5"/>
        <v>1.4142135623730951</v>
      </c>
      <c r="G100" s="22">
        <f t="shared" si="6"/>
        <v>0</v>
      </c>
    </row>
    <row r="101" spans="2:7" ht="12.75">
      <c r="B101" s="11"/>
      <c r="C101" s="11"/>
      <c r="E101" s="21">
        <f t="shared" si="4"/>
        <v>9.599999999999982</v>
      </c>
      <c r="F101" s="30">
        <f t="shared" si="5"/>
        <v>1.4142135623730951</v>
      </c>
      <c r="G101" s="22">
        <f t="shared" si="6"/>
        <v>0</v>
      </c>
    </row>
    <row r="102" spans="2:7" ht="12.75">
      <c r="B102" s="11"/>
      <c r="C102" s="11"/>
      <c r="E102" s="21">
        <f t="shared" si="4"/>
        <v>9.699999999999982</v>
      </c>
      <c r="F102" s="30">
        <f t="shared" si="5"/>
        <v>1.4142135623730951</v>
      </c>
      <c r="G102" s="22">
        <f t="shared" si="6"/>
        <v>0</v>
      </c>
    </row>
    <row r="103" spans="2:7" ht="12.75">
      <c r="B103" s="11"/>
      <c r="C103" s="11"/>
      <c r="E103" s="21">
        <f t="shared" si="4"/>
        <v>9.799999999999981</v>
      </c>
      <c r="F103" s="30">
        <f t="shared" si="5"/>
        <v>1.4142135623730951</v>
      </c>
      <c r="G103" s="22">
        <f t="shared" si="6"/>
        <v>0</v>
      </c>
    </row>
    <row r="104" spans="2:7" ht="12.75">
      <c r="B104" s="11"/>
      <c r="C104" s="11"/>
      <c r="E104" s="21">
        <f t="shared" si="4"/>
        <v>9.89999999999998</v>
      </c>
      <c r="F104" s="30">
        <f t="shared" si="5"/>
        <v>1.4142135623730951</v>
      </c>
      <c r="G104" s="22">
        <f t="shared" si="6"/>
        <v>0</v>
      </c>
    </row>
    <row r="105" spans="2:7" ht="13.5" thickBot="1">
      <c r="B105" s="11"/>
      <c r="C105" s="11"/>
      <c r="E105" s="23">
        <f t="shared" si="4"/>
        <v>9.99999999999998</v>
      </c>
      <c r="F105" s="34">
        <f t="shared" si="5"/>
        <v>1.4142135623730951</v>
      </c>
      <c r="G105" s="24">
        <f t="shared" si="6"/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2001-10-09T12:14:19Z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